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2_Desarrollo_Economico\2.7_Transporte\"/>
    </mc:Choice>
  </mc:AlternateContent>
  <xr:revisionPtr revIDLastSave="0" documentId="13_ncr:1_{EC9ABCBC-851C-4A34-B4E8-79149DCD461D}" xr6:coauthVersionLast="47" xr6:coauthVersionMax="47" xr10:uidLastSave="{00000000-0000-0000-0000-000000000000}"/>
  <bookViews>
    <workbookView xWindow="28680" yWindow="-120" windowWidth="29040" windowHeight="15840" xr2:uid="{DDB5F795-A631-444D-9160-90614C0C5DB1}"/>
  </bookViews>
  <sheets>
    <sheet name="Metadato" sheetId="2" r:id="rId1"/>
    <sheet name="Total padrón" sheetId="1" r:id="rId2"/>
  </sheets>
  <definedNames>
    <definedName name="_xlnm._FilterDatabase" localSheetId="1" hidden="1">'Total padrón'!$A$1:$I$301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90" i="1" l="1"/>
  <c r="H301" i="1"/>
  <c r="H300" i="1"/>
  <c r="H299" i="1"/>
  <c r="I299" i="1" s="1"/>
  <c r="H298" i="1"/>
  <c r="H297" i="1"/>
  <c r="H296" i="1"/>
  <c r="H295" i="1"/>
  <c r="I295" i="1" s="1"/>
  <c r="H294" i="1"/>
  <c r="H293" i="1"/>
  <c r="H292" i="1"/>
  <c r="H291" i="1"/>
  <c r="I291" i="1" s="1"/>
  <c r="G290" i="1"/>
  <c r="H289" i="1"/>
  <c r="H288" i="1"/>
  <c r="H287" i="1"/>
  <c r="H286" i="1"/>
  <c r="H285" i="1"/>
  <c r="H284" i="1"/>
  <c r="H283" i="1"/>
  <c r="H282" i="1"/>
  <c r="H281" i="1"/>
  <c r="H280" i="1"/>
  <c r="H279" i="1"/>
  <c r="G278" i="1"/>
  <c r="F278" i="1"/>
  <c r="H277" i="1"/>
  <c r="H276" i="1"/>
  <c r="H275" i="1"/>
  <c r="H274" i="1"/>
  <c r="H273" i="1"/>
  <c r="H272" i="1"/>
  <c r="H271" i="1"/>
  <c r="H270" i="1"/>
  <c r="H269" i="1"/>
  <c r="H268" i="1"/>
  <c r="H267" i="1"/>
  <c r="G266" i="1"/>
  <c r="F266" i="1"/>
  <c r="H265" i="1"/>
  <c r="H264" i="1"/>
  <c r="H263" i="1"/>
  <c r="H262" i="1"/>
  <c r="H261" i="1"/>
  <c r="H260" i="1"/>
  <c r="H259" i="1"/>
  <c r="H258" i="1"/>
  <c r="H257" i="1"/>
  <c r="H256" i="1"/>
  <c r="H255" i="1"/>
  <c r="G254" i="1"/>
  <c r="F254" i="1"/>
  <c r="H253" i="1"/>
  <c r="H252" i="1"/>
  <c r="H251" i="1"/>
  <c r="H250" i="1"/>
  <c r="H249" i="1"/>
  <c r="H248" i="1"/>
  <c r="H247" i="1"/>
  <c r="H246" i="1"/>
  <c r="H245" i="1"/>
  <c r="H244" i="1"/>
  <c r="H243" i="1"/>
  <c r="G242" i="1"/>
  <c r="F242" i="1"/>
  <c r="H241" i="1"/>
  <c r="H240" i="1"/>
  <c r="H239" i="1"/>
  <c r="H238" i="1"/>
  <c r="H237" i="1"/>
  <c r="H236" i="1"/>
  <c r="H235" i="1"/>
  <c r="H234" i="1"/>
  <c r="H233" i="1"/>
  <c r="H232" i="1"/>
  <c r="H231" i="1"/>
  <c r="G230" i="1"/>
  <c r="F230" i="1"/>
  <c r="H229" i="1"/>
  <c r="H228" i="1"/>
  <c r="H227" i="1"/>
  <c r="H226" i="1"/>
  <c r="H225" i="1"/>
  <c r="H224" i="1"/>
  <c r="H223" i="1"/>
  <c r="H222" i="1"/>
  <c r="H221" i="1"/>
  <c r="H220" i="1"/>
  <c r="H219" i="1"/>
  <c r="G218" i="1"/>
  <c r="F218" i="1"/>
  <c r="H217" i="1"/>
  <c r="H216" i="1"/>
  <c r="H215" i="1"/>
  <c r="H214" i="1"/>
  <c r="H213" i="1"/>
  <c r="H212" i="1"/>
  <c r="H211" i="1"/>
  <c r="H210" i="1"/>
  <c r="H209" i="1"/>
  <c r="H208" i="1"/>
  <c r="H207" i="1"/>
  <c r="G206" i="1"/>
  <c r="F206" i="1"/>
  <c r="H205" i="1"/>
  <c r="H204" i="1"/>
  <c r="H203" i="1"/>
  <c r="H202" i="1"/>
  <c r="H201" i="1"/>
  <c r="H200" i="1"/>
  <c r="H199" i="1"/>
  <c r="H198" i="1"/>
  <c r="H197" i="1"/>
  <c r="H196" i="1"/>
  <c r="H195" i="1"/>
  <c r="G194" i="1"/>
  <c r="F194" i="1"/>
  <c r="H193" i="1"/>
  <c r="H192" i="1"/>
  <c r="H191" i="1"/>
  <c r="H190" i="1"/>
  <c r="H189" i="1"/>
  <c r="H188" i="1"/>
  <c r="H187" i="1"/>
  <c r="H186" i="1"/>
  <c r="H185" i="1"/>
  <c r="H184" i="1"/>
  <c r="H183" i="1"/>
  <c r="G182" i="1"/>
  <c r="F182" i="1"/>
  <c r="H181" i="1"/>
  <c r="H180" i="1"/>
  <c r="H179" i="1"/>
  <c r="H178" i="1"/>
  <c r="H177" i="1"/>
  <c r="H176" i="1"/>
  <c r="H175" i="1"/>
  <c r="H174" i="1"/>
  <c r="H173" i="1"/>
  <c r="H172" i="1"/>
  <c r="H171" i="1"/>
  <c r="G170" i="1"/>
  <c r="F170" i="1"/>
  <c r="H169" i="1"/>
  <c r="H168" i="1"/>
  <c r="H167" i="1"/>
  <c r="H166" i="1"/>
  <c r="H165" i="1"/>
  <c r="H164" i="1"/>
  <c r="H163" i="1"/>
  <c r="H162" i="1"/>
  <c r="H161" i="1"/>
  <c r="H160" i="1"/>
  <c r="H159" i="1"/>
  <c r="G158" i="1"/>
  <c r="F158" i="1"/>
  <c r="H157" i="1"/>
  <c r="H156" i="1"/>
  <c r="H155" i="1"/>
  <c r="H154" i="1"/>
  <c r="H153" i="1"/>
  <c r="H152" i="1"/>
  <c r="H151" i="1"/>
  <c r="H150" i="1"/>
  <c r="H149" i="1"/>
  <c r="H148" i="1"/>
  <c r="H147" i="1"/>
  <c r="G146" i="1"/>
  <c r="F146" i="1"/>
  <c r="H145" i="1"/>
  <c r="H144" i="1"/>
  <c r="H143" i="1"/>
  <c r="H142" i="1"/>
  <c r="H141" i="1"/>
  <c r="H140" i="1"/>
  <c r="H139" i="1"/>
  <c r="H138" i="1"/>
  <c r="H137" i="1"/>
  <c r="H136" i="1"/>
  <c r="H135" i="1"/>
  <c r="G134" i="1"/>
  <c r="F134" i="1"/>
  <c r="H133" i="1"/>
  <c r="H132" i="1"/>
  <c r="H131" i="1"/>
  <c r="H130" i="1"/>
  <c r="H129" i="1"/>
  <c r="H128" i="1"/>
  <c r="H127" i="1"/>
  <c r="H126" i="1"/>
  <c r="H125" i="1"/>
  <c r="H124" i="1"/>
  <c r="H123" i="1"/>
  <c r="G122" i="1"/>
  <c r="F122" i="1"/>
  <c r="H121" i="1"/>
  <c r="H120" i="1"/>
  <c r="H119" i="1"/>
  <c r="H118" i="1"/>
  <c r="H117" i="1"/>
  <c r="H116" i="1"/>
  <c r="H115" i="1"/>
  <c r="H114" i="1"/>
  <c r="H113" i="1"/>
  <c r="H112" i="1"/>
  <c r="H111" i="1"/>
  <c r="G110" i="1"/>
  <c r="F110" i="1"/>
  <c r="H109" i="1"/>
  <c r="H108" i="1"/>
  <c r="H107" i="1"/>
  <c r="H106" i="1"/>
  <c r="H105" i="1"/>
  <c r="H104" i="1"/>
  <c r="H103" i="1"/>
  <c r="H102" i="1"/>
  <c r="H101" i="1"/>
  <c r="H100" i="1"/>
  <c r="H99" i="1"/>
  <c r="G98" i="1"/>
  <c r="H98" i="1" s="1"/>
  <c r="H97" i="1"/>
  <c r="H96" i="1"/>
  <c r="H95" i="1"/>
  <c r="H94" i="1"/>
  <c r="H93" i="1"/>
  <c r="H92" i="1"/>
  <c r="H91" i="1"/>
  <c r="H90" i="1"/>
  <c r="H89" i="1"/>
  <c r="H88" i="1"/>
  <c r="H87" i="1"/>
  <c r="G86" i="1"/>
  <c r="H86" i="1" s="1"/>
  <c r="H85" i="1"/>
  <c r="H84" i="1"/>
  <c r="H83" i="1"/>
  <c r="H82" i="1"/>
  <c r="H81" i="1"/>
  <c r="H80" i="1"/>
  <c r="H79" i="1"/>
  <c r="H78" i="1"/>
  <c r="H77" i="1"/>
  <c r="H76" i="1"/>
  <c r="H75" i="1"/>
  <c r="G74" i="1"/>
  <c r="H74" i="1" s="1"/>
  <c r="H73" i="1"/>
  <c r="H72" i="1"/>
  <c r="H71" i="1"/>
  <c r="H70" i="1"/>
  <c r="H69" i="1"/>
  <c r="H68" i="1"/>
  <c r="H67" i="1"/>
  <c r="H66" i="1"/>
  <c r="H65" i="1"/>
  <c r="H64" i="1"/>
  <c r="H63" i="1"/>
  <c r="G62" i="1"/>
  <c r="H62" i="1" s="1"/>
  <c r="H61" i="1"/>
  <c r="H60" i="1"/>
  <c r="H59" i="1"/>
  <c r="H58" i="1"/>
  <c r="H57" i="1"/>
  <c r="H56" i="1"/>
  <c r="H55" i="1"/>
  <c r="H54" i="1"/>
  <c r="H53" i="1"/>
  <c r="H52" i="1"/>
  <c r="H51" i="1"/>
  <c r="G50" i="1"/>
  <c r="H50" i="1" s="1"/>
  <c r="H49" i="1"/>
  <c r="H48" i="1"/>
  <c r="H47" i="1"/>
  <c r="H46" i="1"/>
  <c r="H45" i="1"/>
  <c r="H44" i="1"/>
  <c r="H43" i="1"/>
  <c r="H42" i="1"/>
  <c r="H41" i="1"/>
  <c r="H40" i="1"/>
  <c r="H39" i="1"/>
  <c r="G38" i="1"/>
  <c r="H38" i="1" s="1"/>
  <c r="H37" i="1"/>
  <c r="H36" i="1"/>
  <c r="H35" i="1"/>
  <c r="H34" i="1"/>
  <c r="H33" i="1"/>
  <c r="H32" i="1"/>
  <c r="H31" i="1"/>
  <c r="H30" i="1"/>
  <c r="H29" i="1"/>
  <c r="H28" i="1"/>
  <c r="H27" i="1"/>
  <c r="G26" i="1"/>
  <c r="H26" i="1" s="1"/>
  <c r="H25" i="1"/>
  <c r="H24" i="1"/>
  <c r="H23" i="1"/>
  <c r="H22" i="1"/>
  <c r="H21" i="1"/>
  <c r="H20" i="1"/>
  <c r="H19" i="1"/>
  <c r="H18" i="1"/>
  <c r="H17" i="1"/>
  <c r="H16" i="1"/>
  <c r="H15" i="1"/>
  <c r="G14" i="1"/>
  <c r="H14" i="1" s="1"/>
  <c r="H13" i="1"/>
  <c r="H12" i="1"/>
  <c r="H11" i="1"/>
  <c r="H10" i="1"/>
  <c r="H9" i="1"/>
  <c r="H8" i="1"/>
  <c r="H7" i="1"/>
  <c r="I91" i="1" s="1"/>
  <c r="H6" i="1"/>
  <c r="H5" i="1"/>
  <c r="I89" i="1" s="1"/>
  <c r="H4" i="1"/>
  <c r="H3" i="1"/>
  <c r="G2" i="1"/>
  <c r="H2" i="1" s="1"/>
  <c r="I292" i="1" l="1"/>
  <c r="I296" i="1"/>
  <c r="I300" i="1"/>
  <c r="I293" i="1"/>
  <c r="I297" i="1"/>
  <c r="I301" i="1"/>
  <c r="I294" i="1"/>
  <c r="I298" i="1"/>
  <c r="H290" i="1"/>
  <c r="I290" i="1" s="1"/>
  <c r="I282" i="1"/>
  <c r="I286" i="1"/>
  <c r="I280" i="1"/>
  <c r="I284" i="1"/>
  <c r="I279" i="1"/>
  <c r="I283" i="1"/>
  <c r="I287" i="1"/>
  <c r="I288" i="1"/>
  <c r="H278" i="1"/>
  <c r="I278" i="1" s="1"/>
  <c r="I281" i="1"/>
  <c r="I285" i="1"/>
  <c r="I289" i="1"/>
  <c r="H230" i="1"/>
  <c r="I230" i="1" s="1"/>
  <c r="I255" i="1"/>
  <c r="I259" i="1"/>
  <c r="I263" i="1"/>
  <c r="I270" i="1"/>
  <c r="I274" i="1"/>
  <c r="I256" i="1"/>
  <c r="I260" i="1"/>
  <c r="I264" i="1"/>
  <c r="I267" i="1"/>
  <c r="I271" i="1"/>
  <c r="I275" i="1"/>
  <c r="I257" i="1"/>
  <c r="I261" i="1"/>
  <c r="I265" i="1"/>
  <c r="I268" i="1"/>
  <c r="I272" i="1"/>
  <c r="I276" i="1"/>
  <c r="I258" i="1"/>
  <c r="I262" i="1"/>
  <c r="H266" i="1"/>
  <c r="I266" i="1" s="1"/>
  <c r="I269" i="1"/>
  <c r="I273" i="1"/>
  <c r="I277" i="1"/>
  <c r="H254" i="1"/>
  <c r="I254" i="1" s="1"/>
  <c r="H242" i="1"/>
  <c r="I242" i="1" s="1"/>
  <c r="H206" i="1"/>
  <c r="I220" i="1"/>
  <c r="I228" i="1"/>
  <c r="I250" i="1"/>
  <c r="I214" i="1"/>
  <c r="I235" i="1"/>
  <c r="I39" i="1"/>
  <c r="I210" i="1"/>
  <c r="I224" i="1"/>
  <c r="I231" i="1"/>
  <c r="I239" i="1"/>
  <c r="I246" i="1"/>
  <c r="H182" i="1"/>
  <c r="I182" i="1" s="1"/>
  <c r="I211" i="1"/>
  <c r="H218" i="1"/>
  <c r="I218" i="1" s="1"/>
  <c r="I225" i="1"/>
  <c r="I232" i="1"/>
  <c r="I240" i="1"/>
  <c r="I247" i="1"/>
  <c r="I212" i="1"/>
  <c r="I226" i="1"/>
  <c r="I233" i="1"/>
  <c r="I241" i="1"/>
  <c r="I248" i="1"/>
  <c r="I206" i="1"/>
  <c r="I213" i="1"/>
  <c r="I219" i="1"/>
  <c r="I227" i="1"/>
  <c r="I234" i="1"/>
  <c r="I249" i="1"/>
  <c r="I69" i="1"/>
  <c r="I207" i="1"/>
  <c r="I215" i="1"/>
  <c r="I221" i="1"/>
  <c r="I229" i="1"/>
  <c r="I236" i="1"/>
  <c r="I243" i="1"/>
  <c r="I251" i="1"/>
  <c r="I208" i="1"/>
  <c r="I216" i="1"/>
  <c r="I222" i="1"/>
  <c r="I237" i="1"/>
  <c r="I244" i="1"/>
  <c r="I252" i="1"/>
  <c r="I71" i="1"/>
  <c r="I209" i="1"/>
  <c r="I217" i="1"/>
  <c r="I223" i="1"/>
  <c r="I238" i="1"/>
  <c r="I245" i="1"/>
  <c r="I253" i="1"/>
  <c r="I23" i="1"/>
  <c r="I183" i="1"/>
  <c r="I187" i="1"/>
  <c r="I191" i="1"/>
  <c r="I40" i="1"/>
  <c r="I44" i="1"/>
  <c r="I48" i="1"/>
  <c r="H122" i="1"/>
  <c r="I122" i="1" s="1"/>
  <c r="H158" i="1"/>
  <c r="I158" i="1" s="1"/>
  <c r="I21" i="1"/>
  <c r="I185" i="1"/>
  <c r="I189" i="1"/>
  <c r="I193" i="1"/>
  <c r="I90" i="1"/>
  <c r="I18" i="1"/>
  <c r="I205" i="1"/>
  <c r="I28" i="1"/>
  <c r="I32" i="1"/>
  <c r="I36" i="1"/>
  <c r="I114" i="1"/>
  <c r="I118" i="1"/>
  <c r="I198" i="1"/>
  <c r="I202" i="1"/>
  <c r="I15" i="1"/>
  <c r="I22" i="1"/>
  <c r="I41" i="1"/>
  <c r="I45" i="1"/>
  <c r="I49" i="1"/>
  <c r="I73" i="1"/>
  <c r="I93" i="1"/>
  <c r="I100" i="1"/>
  <c r="I104" i="1"/>
  <c r="I108" i="1"/>
  <c r="H134" i="1"/>
  <c r="I134" i="1" s="1"/>
  <c r="I148" i="1"/>
  <c r="I152" i="1"/>
  <c r="I156" i="1"/>
  <c r="I162" i="1"/>
  <c r="I166" i="1"/>
  <c r="I173" i="1"/>
  <c r="I177" i="1"/>
  <c r="I181" i="1"/>
  <c r="I184" i="1"/>
  <c r="I188" i="1"/>
  <c r="I192" i="1"/>
  <c r="I195" i="1"/>
  <c r="I199" i="1"/>
  <c r="I203" i="1"/>
  <c r="I30" i="1"/>
  <c r="I34" i="1"/>
  <c r="I50" i="1"/>
  <c r="I74" i="1"/>
  <c r="I112" i="1"/>
  <c r="I116" i="1"/>
  <c r="I120" i="1"/>
  <c r="I174" i="1"/>
  <c r="I178" i="1"/>
  <c r="I196" i="1"/>
  <c r="I200" i="1"/>
  <c r="I204" i="1"/>
  <c r="I25" i="1"/>
  <c r="I63" i="1"/>
  <c r="I67" i="1"/>
  <c r="I87" i="1"/>
  <c r="I102" i="1"/>
  <c r="I106" i="1"/>
  <c r="H110" i="1"/>
  <c r="I110" i="1" s="1"/>
  <c r="I150" i="1"/>
  <c r="I154" i="1"/>
  <c r="I160" i="1"/>
  <c r="I164" i="1"/>
  <c r="I168" i="1"/>
  <c r="I186" i="1"/>
  <c r="I190" i="1"/>
  <c r="H194" i="1"/>
  <c r="I194" i="1" s="1"/>
  <c r="I197" i="1"/>
  <c r="I201" i="1"/>
  <c r="H170" i="1"/>
  <c r="I170" i="1" s="1"/>
  <c r="I17" i="1"/>
  <c r="I19" i="1"/>
  <c r="I26" i="1"/>
  <c r="I38" i="1"/>
  <c r="I43" i="1"/>
  <c r="I51" i="1"/>
  <c r="I55" i="1"/>
  <c r="I59" i="1"/>
  <c r="I65" i="1"/>
  <c r="I77" i="1"/>
  <c r="I81" i="1"/>
  <c r="I85" i="1"/>
  <c r="I97" i="1"/>
  <c r="I125" i="1"/>
  <c r="I129" i="1"/>
  <c r="I133" i="1"/>
  <c r="I135" i="1"/>
  <c r="I139" i="1"/>
  <c r="I143" i="1"/>
  <c r="I171" i="1"/>
  <c r="I179" i="1"/>
  <c r="I27" i="1"/>
  <c r="I31" i="1"/>
  <c r="I35" i="1"/>
  <c r="I52" i="1"/>
  <c r="I56" i="1"/>
  <c r="I60" i="1"/>
  <c r="I78" i="1"/>
  <c r="I82" i="1"/>
  <c r="I86" i="1"/>
  <c r="I101" i="1"/>
  <c r="I105" i="1"/>
  <c r="I109" i="1"/>
  <c r="I111" i="1"/>
  <c r="I115" i="1"/>
  <c r="I119" i="1"/>
  <c r="I126" i="1"/>
  <c r="I130" i="1"/>
  <c r="I136" i="1"/>
  <c r="I140" i="1"/>
  <c r="I144" i="1"/>
  <c r="I147" i="1"/>
  <c r="I151" i="1"/>
  <c r="I155" i="1"/>
  <c r="I161" i="1"/>
  <c r="I165" i="1"/>
  <c r="I169" i="1"/>
  <c r="I172" i="1"/>
  <c r="I180" i="1"/>
  <c r="I47" i="1"/>
  <c r="I53" i="1"/>
  <c r="I57" i="1"/>
  <c r="I61" i="1"/>
  <c r="I75" i="1"/>
  <c r="I79" i="1"/>
  <c r="I83" i="1"/>
  <c r="I98" i="1"/>
  <c r="I123" i="1"/>
  <c r="I127" i="1"/>
  <c r="I131" i="1"/>
  <c r="I137" i="1"/>
  <c r="I141" i="1"/>
  <c r="I145" i="1"/>
  <c r="I175" i="1"/>
  <c r="I94" i="1"/>
  <c r="I14" i="1"/>
  <c r="I29" i="1"/>
  <c r="I33" i="1"/>
  <c r="I37" i="1"/>
  <c r="I54" i="1"/>
  <c r="I58" i="1"/>
  <c r="I62" i="1"/>
  <c r="I76" i="1"/>
  <c r="I80" i="1"/>
  <c r="I84" i="1"/>
  <c r="I99" i="1"/>
  <c r="I103" i="1"/>
  <c r="I107" i="1"/>
  <c r="I113" i="1"/>
  <c r="I117" i="1"/>
  <c r="I121" i="1"/>
  <c r="I124" i="1"/>
  <c r="I128" i="1"/>
  <c r="I132" i="1"/>
  <c r="I138" i="1"/>
  <c r="I142" i="1"/>
  <c r="H146" i="1"/>
  <c r="I146" i="1" s="1"/>
  <c r="I149" i="1"/>
  <c r="I153" i="1"/>
  <c r="I157" i="1"/>
  <c r="I159" i="1"/>
  <c r="I163" i="1"/>
  <c r="I167" i="1"/>
  <c r="I176" i="1"/>
  <c r="I16" i="1"/>
  <c r="I20" i="1"/>
  <c r="I64" i="1"/>
  <c r="I66" i="1"/>
  <c r="I68" i="1"/>
  <c r="I70" i="1"/>
  <c r="I72" i="1"/>
  <c r="I95" i="1"/>
  <c r="I24" i="1"/>
  <c r="I42" i="1"/>
  <c r="I46" i="1"/>
  <c r="I88" i="1"/>
  <c r="I92" i="1"/>
  <c r="I96" i="1"/>
</calcChain>
</file>

<file path=xl/sharedStrings.xml><?xml version="1.0" encoding="utf-8"?>
<sst xmlns="http://schemas.openxmlformats.org/spreadsheetml/2006/main" count="1428" uniqueCount="78">
  <si>
    <t>Aguascalientes</t>
  </si>
  <si>
    <t>Asientos</t>
  </si>
  <si>
    <t>Calvillo</t>
  </si>
  <si>
    <t>Cosío</t>
  </si>
  <si>
    <t>El Llano</t>
  </si>
  <si>
    <t>Jesús María</t>
  </si>
  <si>
    <t>Pabellón de Arteaga</t>
  </si>
  <si>
    <t>Rincón de Romos</t>
  </si>
  <si>
    <t>San Francisco de los Romo</t>
  </si>
  <si>
    <t>San José de Gracia</t>
  </si>
  <si>
    <t>Tepezalá</t>
  </si>
  <si>
    <t>Nombre del indicador</t>
  </si>
  <si>
    <t>Unidad de medida</t>
  </si>
  <si>
    <t>Descripción</t>
  </si>
  <si>
    <t>Frecuencia de actualización</t>
  </si>
  <si>
    <t>Fuente</t>
  </si>
  <si>
    <t>Cobertura temporal</t>
  </si>
  <si>
    <t>Cobertura geográfica</t>
  </si>
  <si>
    <t>Última fecha de actualización</t>
  </si>
  <si>
    <t>Próxima actualización</t>
  </si>
  <si>
    <t>Mensual</t>
  </si>
  <si>
    <t>001</t>
  </si>
  <si>
    <t>000</t>
  </si>
  <si>
    <t>002</t>
  </si>
  <si>
    <t>003</t>
  </si>
  <si>
    <t>004</t>
  </si>
  <si>
    <t>010</t>
  </si>
  <si>
    <t>005</t>
  </si>
  <si>
    <t>006</t>
  </si>
  <si>
    <t>007</t>
  </si>
  <si>
    <t>011</t>
  </si>
  <si>
    <t>008</t>
  </si>
  <si>
    <t>009</t>
  </si>
  <si>
    <t>CVE_MUN</t>
  </si>
  <si>
    <t>CVE_ENT</t>
  </si>
  <si>
    <t>Municipio</t>
  </si>
  <si>
    <t>Año</t>
  </si>
  <si>
    <t>Núm_vehículos</t>
  </si>
  <si>
    <t>Pob_Total</t>
  </si>
  <si>
    <t>vehículo_1,000 hab</t>
  </si>
  <si>
    <t>Incremento_anual (año base_2016)</t>
  </si>
  <si>
    <t>2025-Ene</t>
  </si>
  <si>
    <t>2025-Feb</t>
  </si>
  <si>
    <t>Padrón Vehicular</t>
  </si>
  <si>
    <t>2025-Mar</t>
  </si>
  <si>
    <t>Entidad</t>
  </si>
  <si>
    <t>01</t>
  </si>
  <si>
    <t>2025-Abr</t>
  </si>
  <si>
    <t>Estado de Aguascalientes</t>
  </si>
  <si>
    <t>Nota</t>
  </si>
  <si>
    <t>2025-May</t>
  </si>
  <si>
    <t>2025-Jun</t>
  </si>
  <si>
    <t>2025-Jul</t>
  </si>
  <si>
    <t>2025-Ago</t>
  </si>
  <si>
    <t>2025-Sept</t>
  </si>
  <si>
    <t>2025-Oct</t>
  </si>
  <si>
    <t>2025-Nov</t>
  </si>
  <si>
    <t>Fórmula de Cálculo</t>
  </si>
  <si>
    <t>Para la obtención del resultado de vehículos por cada 1, 000 hab., se dividió  el total de vehículos del padrón entre el número de población por 1,000.
*Este indicador refleja el registro del vehículo, no necesariamente la venta. Puede existir un desfase temporal entre la compra del auto (en agencia) y su emplacamiento (en finanzas).</t>
  </si>
  <si>
    <t>2025-Dic</t>
  </si>
  <si>
    <t>2025-DIc</t>
  </si>
  <si>
    <t xml:space="preserve">Municipal </t>
  </si>
  <si>
    <t>2026-Ene</t>
  </si>
  <si>
    <t>Secretaría de Finanzas (SEFI) del Estado de Aguascalientes: Registros administrativos de control vehicular.
CONAPO: Estimaciones basadas en la Conciliación Demográfica (1950-2019) y Proyecciones de la Población (2020-2070).</t>
  </si>
  <si>
    <r>
      <t xml:space="preserve">• </t>
    </r>
    <r>
      <rPr>
        <b/>
        <sz val="11"/>
        <color theme="1"/>
        <rFont val="Calibri"/>
        <family val="2"/>
        <scheme val="minor"/>
      </rPr>
      <t>Naturaleza del dato:</t>
    </r>
    <r>
      <rPr>
        <sz val="11"/>
        <color theme="1"/>
        <rFont val="Calibri"/>
        <family val="2"/>
        <scheme val="minor"/>
      </rPr>
      <t xml:space="preserve"> El indicador refleja el </t>
    </r>
    <r>
      <rPr>
        <i/>
        <sz val="11"/>
        <color theme="1"/>
        <rFont val="Calibri"/>
        <family val="2"/>
        <scheme val="minor"/>
      </rPr>
      <t>registro administrativo</t>
    </r>
    <r>
      <rPr>
        <sz val="11"/>
        <color theme="1"/>
        <rFont val="Calibri"/>
        <family val="2"/>
        <scheme val="minor"/>
      </rPr>
      <t xml:space="preserve"> (emplacamiento), no necesariamente la venta comercial del mes en curso.</t>
    </r>
  </si>
  <si>
    <r>
      <t xml:space="preserve">• </t>
    </r>
    <r>
      <rPr>
        <b/>
        <sz val="11"/>
        <color theme="1"/>
        <rFont val="Calibri"/>
        <family val="2"/>
        <scheme val="minor"/>
      </rPr>
      <t>Desfase:</t>
    </r>
    <r>
      <rPr>
        <sz val="11"/>
        <color theme="1"/>
        <rFont val="Calibri"/>
        <family val="2"/>
        <scheme val="minor"/>
      </rPr>
      <t xml:space="preserve"> Puede existir una diferencia temporal entre la compra del vehículo (agencia) y su alta en el padrón (SEFI).</t>
    </r>
  </si>
  <si>
    <t>Vehículos (unidades) y Tasa (vehículos por cada 1,000 habitantes).</t>
  </si>
  <si>
    <t>Tasa = (Total de Vehículos Registrados / Población Total) * 1,000</t>
  </si>
  <si>
    <t>Se contabilizan únicamente los vehículos con estatus "activo" en el padrón vehicular del estado.</t>
  </si>
  <si>
    <t>2026-Feb</t>
  </si>
  <si>
    <t>Padrón vehicular y tasa de motorización en el estado de Aguascalientes</t>
  </si>
  <si>
    <t>Cuantificación de los vehículos de motor con estatus "activo" registrados en el estado de Aguascalientes, con desagregación municipal. Incluye el cálculo de la tasa de vehículos en relación con la población residente.</t>
  </si>
  <si>
    <t>Dinámica poblacional: Para el cálculo de la tasa se utilizan las proyecciones anuales de CONAPO; el denominador cambia cada año según estas estimaciones.</t>
  </si>
  <si>
    <t>2026-Mar</t>
  </si>
  <si>
    <t>Mayo 2026</t>
  </si>
  <si>
    <t>2026-Abr</t>
  </si>
  <si>
    <t>2016 -ABR 2026</t>
  </si>
  <si>
    <t>Junio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</si>
</sst>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color theme="1"/>
      <name val="Arial"/>
      <family val="2"/>
    </font>
    <font>
      <sz val="8"/>
      <name val="Calibri"/>
      <family val="2"/>
      <scheme val="minor"/>
    </font>
    <font>
      <i/>
      <sz val="11"/>
      <color theme="1"/>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s>
  <cellStyleXfs count="4">
    <xf numFmtId="0" fontId="0" fillId="0" borderId="0"/>
    <xf numFmtId="0" fontId="3" fillId="0" borderId="0"/>
    <xf numFmtId="0" fontId="4" fillId="0" borderId="0"/>
    <xf numFmtId="9" fontId="1" fillId="0" borderId="0" applyFont="0" applyFill="0" applyBorder="0" applyAlignment="0" applyProtection="0"/>
  </cellStyleXfs>
  <cellXfs count="46">
    <xf numFmtId="0" fontId="0" fillId="0" borderId="0" xfId="0"/>
    <xf numFmtId="0" fontId="2" fillId="2" borderId="0" xfId="0" applyFont="1" applyFill="1"/>
    <xf numFmtId="0" fontId="1" fillId="2" borderId="0" xfId="1" applyFont="1" applyFill="1"/>
    <xf numFmtId="0" fontId="1" fillId="2" borderId="1" xfId="1" applyFont="1" applyFill="1" applyBorder="1" applyAlignment="1">
      <alignment vertical="center"/>
    </xf>
    <xf numFmtId="0" fontId="1" fillId="2" borderId="1" xfId="1" applyFont="1" applyFill="1" applyBorder="1" applyAlignment="1">
      <alignment wrapText="1"/>
    </xf>
    <xf numFmtId="0" fontId="1" fillId="0" borderId="1" xfId="0" applyFont="1" applyBorder="1" applyAlignment="1">
      <alignment wrapText="1"/>
    </xf>
    <xf numFmtId="0" fontId="1" fillId="2" borderId="1" xfId="1" applyFont="1" applyFill="1" applyBorder="1" applyAlignment="1">
      <alignment horizontal="left" wrapText="1"/>
    </xf>
    <xf numFmtId="49" fontId="1" fillId="2" borderId="1" xfId="1" applyNumberFormat="1" applyFont="1" applyFill="1" applyBorder="1" applyAlignment="1">
      <alignment horizontal="left" wrapText="1"/>
    </xf>
    <xf numFmtId="0" fontId="1" fillId="0" borderId="1" xfId="0" applyFont="1" applyBorder="1" applyAlignment="1">
      <alignment vertical="center" wrapText="1"/>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right" vertical="center" wrapText="1"/>
    </xf>
    <xf numFmtId="3" fontId="2" fillId="2" borderId="1" xfId="0" applyNumberFormat="1" applyFont="1" applyFill="1" applyBorder="1" applyAlignment="1">
      <alignment horizontal="right"/>
    </xf>
    <xf numFmtId="3" fontId="2" fillId="2" borderId="1" xfId="0" applyNumberFormat="1" applyFont="1" applyFill="1" applyBorder="1"/>
    <xf numFmtId="10" fontId="0" fillId="2" borderId="1" xfId="3" applyNumberFormat="1" applyFont="1" applyFill="1" applyBorder="1" applyAlignment="1">
      <alignment horizontal="right"/>
    </xf>
    <xf numFmtId="0" fontId="2" fillId="2" borderId="1" xfId="0" applyFont="1" applyFill="1" applyBorder="1" applyAlignment="1">
      <alignment horizontal="left"/>
    </xf>
    <xf numFmtId="10" fontId="2" fillId="2" borderId="1" xfId="3" applyNumberFormat="1" applyFont="1" applyFill="1" applyBorder="1" applyAlignment="1">
      <alignment horizontal="right"/>
    </xf>
    <xf numFmtId="0" fontId="1" fillId="0" borderId="0" xfId="0" applyFont="1" applyAlignment="1">
      <alignment wrapText="1"/>
    </xf>
    <xf numFmtId="0" fontId="2" fillId="2" borderId="1" xfId="0" applyFont="1" applyFill="1" applyBorder="1" applyAlignment="1">
      <alignment horizontal="center" vertical="center"/>
    </xf>
    <xf numFmtId="1" fontId="2" fillId="2" borderId="1" xfId="0" applyNumberFormat="1" applyFont="1" applyFill="1" applyBorder="1" applyAlignment="1">
      <alignment horizontal="center" vertical="center" wrapText="1"/>
    </xf>
    <xf numFmtId="0" fontId="2" fillId="2" borderId="0" xfId="0" applyFont="1" applyFill="1" applyAlignment="1">
      <alignment horizontal="center"/>
    </xf>
    <xf numFmtId="49" fontId="2" fillId="2" borderId="1" xfId="0" applyNumberFormat="1" applyFont="1" applyFill="1" applyBorder="1" applyAlignment="1">
      <alignment horizontal="left"/>
    </xf>
    <xf numFmtId="0" fontId="2" fillId="2" borderId="1" xfId="0" applyFont="1" applyFill="1" applyBorder="1"/>
    <xf numFmtId="0" fontId="0" fillId="2" borderId="0" xfId="0" applyFill="1"/>
    <xf numFmtId="49" fontId="0" fillId="2" borderId="1" xfId="0" applyNumberFormat="1" applyFill="1" applyBorder="1" applyAlignment="1">
      <alignment horizontal="left"/>
    </xf>
    <xf numFmtId="3" fontId="0" fillId="2" borderId="1" xfId="0" applyNumberFormat="1" applyFill="1" applyBorder="1" applyAlignment="1">
      <alignment wrapText="1"/>
    </xf>
    <xf numFmtId="0" fontId="0" fillId="2" borderId="1" xfId="0" applyFill="1" applyBorder="1" applyAlignment="1">
      <alignment horizontal="left"/>
    </xf>
    <xf numFmtId="3" fontId="0" fillId="2" borderId="1" xfId="0" applyNumberFormat="1" applyFill="1" applyBorder="1" applyAlignment="1">
      <alignment horizontal="right"/>
    </xf>
    <xf numFmtId="3" fontId="0" fillId="2" borderId="1" xfId="0" applyNumberFormat="1" applyFill="1" applyBorder="1"/>
    <xf numFmtId="3" fontId="0" fillId="2" borderId="1" xfId="0" applyNumberFormat="1" applyFill="1" applyBorder="1" applyAlignment="1">
      <alignment horizontal="right" vertical="center" wrapText="1"/>
    </xf>
    <xf numFmtId="1" fontId="0" fillId="2" borderId="1" xfId="0" applyNumberFormat="1" applyFill="1" applyBorder="1"/>
    <xf numFmtId="0" fontId="0" fillId="2" borderId="0" xfId="0" applyFill="1" applyAlignment="1">
      <alignment horizontal="left"/>
    </xf>
    <xf numFmtId="3" fontId="0" fillId="2" borderId="0" xfId="0" applyNumberFormat="1" applyFill="1"/>
    <xf numFmtId="2" fontId="0" fillId="2" borderId="0" xfId="0" applyNumberFormat="1" applyFill="1"/>
    <xf numFmtId="0" fontId="1" fillId="2" borderId="4" xfId="1" applyFont="1" applyFill="1" applyBorder="1" applyAlignment="1">
      <alignment vertical="center"/>
    </xf>
    <xf numFmtId="0" fontId="1" fillId="2" borderId="4" xfId="1" applyFont="1" applyFill="1" applyBorder="1"/>
    <xf numFmtId="0" fontId="1" fillId="0" borderId="0" xfId="0" applyFont="1"/>
    <xf numFmtId="0" fontId="1" fillId="0" borderId="1" xfId="0" applyFont="1" applyBorder="1" applyAlignment="1">
      <alignment vertical="center"/>
    </xf>
    <xf numFmtId="0" fontId="1" fillId="2" borderId="5" xfId="1" applyFont="1" applyFill="1" applyBorder="1" applyAlignment="1">
      <alignment horizontal="left" wrapText="1"/>
    </xf>
    <xf numFmtId="0" fontId="0" fillId="0" borderId="6" xfId="0" applyBorder="1" applyAlignment="1">
      <alignment wrapText="1"/>
    </xf>
    <xf numFmtId="0" fontId="0" fillId="0" borderId="7" xfId="0" applyBorder="1"/>
    <xf numFmtId="0" fontId="0" fillId="0" borderId="7" xfId="0" applyBorder="1" applyAlignment="1">
      <alignment wrapText="1"/>
    </xf>
    <xf numFmtId="0" fontId="0" fillId="0" borderId="3" xfId="0" applyBorder="1"/>
    <xf numFmtId="0" fontId="0" fillId="0" borderId="5" xfId="0" applyBorder="1" applyAlignment="1">
      <alignment vertical="center" wrapText="1"/>
    </xf>
    <xf numFmtId="0" fontId="2" fillId="2" borderId="2" xfId="1" applyFont="1" applyFill="1" applyBorder="1" applyAlignment="1">
      <alignment horizontal="left"/>
    </xf>
    <xf numFmtId="0" fontId="2" fillId="2" borderId="3" xfId="1" applyFont="1" applyFill="1" applyBorder="1" applyAlignment="1">
      <alignment horizontal="left"/>
    </xf>
    <xf numFmtId="0" fontId="1" fillId="2" borderId="1" xfId="1" applyFont="1" applyFill="1" applyBorder="1" applyAlignment="1">
      <alignment horizontal="center" vertical="center"/>
    </xf>
  </cellXfs>
  <cellStyles count="4">
    <cellStyle name="Normal" xfId="0" builtinId="0"/>
    <cellStyle name="Normal 11" xfId="2" xr:uid="{77C8754C-3CBF-481B-929F-23DECC0A1CED}"/>
    <cellStyle name="Normal 2" xfId="1" xr:uid="{D9921810-0B00-4385-A6EB-7133C09F542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CE2DF-97D5-424A-B843-A1FECB390207}">
  <dimension ref="A1:I18"/>
  <sheetViews>
    <sheetView showGridLines="0" tabSelected="1" workbookViewId="0">
      <selection activeCell="F12" sqref="F12"/>
    </sheetView>
  </sheetViews>
  <sheetFormatPr baseColWidth="10" defaultColWidth="10.28515625" defaultRowHeight="15" x14ac:dyDescent="0.25"/>
  <cols>
    <col min="1" max="1" width="34.42578125" style="2" customWidth="1"/>
    <col min="2" max="2" width="86.7109375" style="2" customWidth="1"/>
    <col min="3" max="16384" width="10.28515625" style="2"/>
  </cols>
  <sheetData>
    <row r="1" spans="1:9" x14ac:dyDescent="0.25">
      <c r="A1" s="43" t="s">
        <v>43</v>
      </c>
      <c r="B1" s="44"/>
    </row>
    <row r="2" spans="1:9" x14ac:dyDescent="0.25">
      <c r="A2" s="3" t="s">
        <v>11</v>
      </c>
      <c r="B2" s="8" t="s">
        <v>70</v>
      </c>
    </row>
    <row r="3" spans="1:9" x14ac:dyDescent="0.25">
      <c r="A3" s="3" t="s">
        <v>12</v>
      </c>
      <c r="B3" s="4" t="s">
        <v>66</v>
      </c>
    </row>
    <row r="4" spans="1:9" ht="45" x14ac:dyDescent="0.25">
      <c r="A4" s="33" t="s">
        <v>13</v>
      </c>
      <c r="B4" s="5" t="s">
        <v>71</v>
      </c>
    </row>
    <row r="5" spans="1:9" x14ac:dyDescent="0.25">
      <c r="A5" s="33" t="s">
        <v>14</v>
      </c>
      <c r="B5" s="4" t="s">
        <v>20</v>
      </c>
    </row>
    <row r="6" spans="1:9" ht="60" x14ac:dyDescent="0.25">
      <c r="A6" s="33" t="s">
        <v>15</v>
      </c>
      <c r="B6" s="5" t="s">
        <v>63</v>
      </c>
    </row>
    <row r="7" spans="1:9" x14ac:dyDescent="0.25">
      <c r="A7" s="35" t="s">
        <v>57</v>
      </c>
      <c r="B7" s="36" t="s">
        <v>67</v>
      </c>
    </row>
    <row r="8" spans="1:9" x14ac:dyDescent="0.25">
      <c r="A8" s="33" t="s">
        <v>16</v>
      </c>
      <c r="B8" s="6" t="s">
        <v>76</v>
      </c>
    </row>
    <row r="9" spans="1:9" x14ac:dyDescent="0.25">
      <c r="A9" s="34" t="s">
        <v>17</v>
      </c>
      <c r="B9" s="4" t="s">
        <v>61</v>
      </c>
    </row>
    <row r="10" spans="1:9" x14ac:dyDescent="0.25">
      <c r="A10" s="34" t="s">
        <v>18</v>
      </c>
      <c r="B10" s="7" t="s">
        <v>74</v>
      </c>
    </row>
    <row r="11" spans="1:9" x14ac:dyDescent="0.25">
      <c r="A11" s="33" t="s">
        <v>19</v>
      </c>
      <c r="B11" s="7" t="s">
        <v>77</v>
      </c>
    </row>
    <row r="12" spans="1:9" ht="60" x14ac:dyDescent="0.25">
      <c r="A12" s="45" t="s">
        <v>49</v>
      </c>
      <c r="B12" s="37" t="s">
        <v>58</v>
      </c>
    </row>
    <row r="13" spans="1:9" ht="30" x14ac:dyDescent="0.25">
      <c r="A13" s="45"/>
      <c r="B13" s="38" t="s">
        <v>64</v>
      </c>
    </row>
    <row r="14" spans="1:9" ht="4.5" customHeight="1" x14ac:dyDescent="0.25">
      <c r="A14" s="45"/>
      <c r="B14" s="39"/>
      <c r="C14" s="16"/>
      <c r="D14" s="16"/>
      <c r="E14" s="16"/>
      <c r="F14" s="16"/>
      <c r="G14" s="16"/>
      <c r="H14" s="16"/>
      <c r="I14" s="16"/>
    </row>
    <row r="15" spans="1:9" ht="31.5" customHeight="1" x14ac:dyDescent="0.25">
      <c r="A15" s="45"/>
      <c r="B15" s="40" t="s">
        <v>65</v>
      </c>
    </row>
    <row r="16" spans="1:9" ht="6.75" customHeight="1" x14ac:dyDescent="0.25">
      <c r="A16" s="45"/>
      <c r="B16" s="41"/>
    </row>
    <row r="17" spans="1:2" ht="30" x14ac:dyDescent="0.25">
      <c r="A17" s="45"/>
      <c r="B17" s="42" t="s">
        <v>68</v>
      </c>
    </row>
    <row r="18" spans="1:2" ht="30" x14ac:dyDescent="0.25">
      <c r="A18" s="45"/>
      <c r="B18" s="4" t="s">
        <v>72</v>
      </c>
    </row>
  </sheetData>
  <mergeCells count="2">
    <mergeCell ref="A1:B1"/>
    <mergeCell ref="A12:A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6342D-3469-4577-BAEA-AD9BE46FF766}">
  <sheetPr filterMode="1"/>
  <dimension ref="A1:L301"/>
  <sheetViews>
    <sheetView zoomScale="70" zoomScaleNormal="70" workbookViewId="0">
      <pane ySplit="1" topLeftCell="A2" activePane="bottomLeft" state="frozen"/>
      <selection pane="bottomLeft" activeCell="E311" sqref="E311"/>
    </sheetView>
  </sheetViews>
  <sheetFormatPr baseColWidth="10" defaultColWidth="11.42578125" defaultRowHeight="15" x14ac:dyDescent="0.25"/>
  <cols>
    <col min="1" max="1" width="15.42578125" style="30" customWidth="1"/>
    <col min="2" max="2" width="24.5703125" style="30" customWidth="1"/>
    <col min="3" max="3" width="16" style="30" customWidth="1"/>
    <col min="4" max="4" width="33.140625" style="22" customWidth="1"/>
    <col min="5" max="5" width="23" style="22" customWidth="1"/>
    <col min="6" max="9" width="27" style="22" customWidth="1"/>
    <col min="10" max="16384" width="11.42578125" style="22"/>
  </cols>
  <sheetData>
    <row r="1" spans="1:9" s="19" customFormat="1" ht="30" x14ac:dyDescent="0.25">
      <c r="A1" s="17" t="s">
        <v>34</v>
      </c>
      <c r="B1" s="17" t="s">
        <v>45</v>
      </c>
      <c r="C1" s="18" t="s">
        <v>33</v>
      </c>
      <c r="D1" s="9" t="s">
        <v>35</v>
      </c>
      <c r="E1" s="9" t="s">
        <v>36</v>
      </c>
      <c r="F1" s="9" t="s">
        <v>37</v>
      </c>
      <c r="G1" s="9" t="s">
        <v>38</v>
      </c>
      <c r="H1" s="9" t="s">
        <v>39</v>
      </c>
      <c r="I1" s="9" t="s">
        <v>40</v>
      </c>
    </row>
    <row r="2" spans="1:9" hidden="1" x14ac:dyDescent="0.25">
      <c r="A2" s="20" t="s">
        <v>46</v>
      </c>
      <c r="B2" s="20" t="s">
        <v>0</v>
      </c>
      <c r="C2" s="20" t="s">
        <v>22</v>
      </c>
      <c r="D2" s="21" t="s">
        <v>48</v>
      </c>
      <c r="E2" s="14">
        <v>2016</v>
      </c>
      <c r="F2" s="11">
        <v>543800</v>
      </c>
      <c r="G2" s="11">
        <f>SUM(G3:G13)</f>
        <v>1367412</v>
      </c>
      <c r="H2" s="11">
        <f>F2/G2*1000</f>
        <v>397.68555490225333</v>
      </c>
      <c r="I2" s="12"/>
    </row>
    <row r="3" spans="1:9" hidden="1" x14ac:dyDescent="0.25">
      <c r="A3" s="23" t="s">
        <v>46</v>
      </c>
      <c r="B3" s="23" t="s">
        <v>0</v>
      </c>
      <c r="C3" s="23" t="s">
        <v>21</v>
      </c>
      <c r="D3" s="24" t="s">
        <v>0</v>
      </c>
      <c r="E3" s="25">
        <v>2016</v>
      </c>
      <c r="F3" s="26">
        <v>402249</v>
      </c>
      <c r="G3" s="26">
        <v>913126</v>
      </c>
      <c r="H3" s="26">
        <f t="shared" ref="H3:H66" si="0">F3/G3*1000</f>
        <v>440.51861407954652</v>
      </c>
      <c r="I3" s="27"/>
    </row>
    <row r="4" spans="1:9" hidden="1" x14ac:dyDescent="0.25">
      <c r="A4" s="23" t="s">
        <v>46</v>
      </c>
      <c r="B4" s="23" t="s">
        <v>0</v>
      </c>
      <c r="C4" s="23" t="s">
        <v>23</v>
      </c>
      <c r="D4" s="24" t="s">
        <v>1</v>
      </c>
      <c r="E4" s="25">
        <v>2016</v>
      </c>
      <c r="F4" s="26">
        <v>11299</v>
      </c>
      <c r="G4" s="26">
        <v>48680</v>
      </c>
      <c r="H4" s="26">
        <f t="shared" si="0"/>
        <v>232.10764174198852</v>
      </c>
      <c r="I4" s="27"/>
    </row>
    <row r="5" spans="1:9" hidden="1" x14ac:dyDescent="0.25">
      <c r="A5" s="23" t="s">
        <v>46</v>
      </c>
      <c r="B5" s="23" t="s">
        <v>0</v>
      </c>
      <c r="C5" s="23" t="s">
        <v>24</v>
      </c>
      <c r="D5" s="24" t="s">
        <v>2</v>
      </c>
      <c r="E5" s="25">
        <v>2016</v>
      </c>
      <c r="F5" s="26">
        <v>21497</v>
      </c>
      <c r="G5" s="26">
        <v>57741</v>
      </c>
      <c r="H5" s="26">
        <f t="shared" si="0"/>
        <v>372.30044509100986</v>
      </c>
      <c r="I5" s="27"/>
    </row>
    <row r="6" spans="1:9" hidden="1" x14ac:dyDescent="0.25">
      <c r="A6" s="23" t="s">
        <v>46</v>
      </c>
      <c r="B6" s="23" t="s">
        <v>0</v>
      </c>
      <c r="C6" s="23" t="s">
        <v>25</v>
      </c>
      <c r="D6" s="24" t="s">
        <v>3</v>
      </c>
      <c r="E6" s="25">
        <v>2016</v>
      </c>
      <c r="F6" s="26">
        <v>4121</v>
      </c>
      <c r="G6" s="26">
        <v>16251</v>
      </c>
      <c r="H6" s="26">
        <f t="shared" si="0"/>
        <v>253.58439480647343</v>
      </c>
      <c r="I6" s="27"/>
    </row>
    <row r="7" spans="1:9" hidden="1" x14ac:dyDescent="0.25">
      <c r="A7" s="23" t="s">
        <v>46</v>
      </c>
      <c r="B7" s="23" t="s">
        <v>0</v>
      </c>
      <c r="C7" s="23" t="s">
        <v>27</v>
      </c>
      <c r="D7" s="24" t="s">
        <v>5</v>
      </c>
      <c r="E7" s="25">
        <v>2016</v>
      </c>
      <c r="F7" s="26">
        <v>41651</v>
      </c>
      <c r="G7" s="26">
        <v>125257</v>
      </c>
      <c r="H7" s="26">
        <f t="shared" si="0"/>
        <v>332.52432997756614</v>
      </c>
      <c r="I7" s="27"/>
    </row>
    <row r="8" spans="1:9" hidden="1" x14ac:dyDescent="0.25">
      <c r="A8" s="23" t="s">
        <v>46</v>
      </c>
      <c r="B8" s="23" t="s">
        <v>0</v>
      </c>
      <c r="C8" s="23" t="s">
        <v>28</v>
      </c>
      <c r="D8" s="24" t="s">
        <v>6</v>
      </c>
      <c r="E8" s="25">
        <v>2016</v>
      </c>
      <c r="F8" s="26">
        <v>13935</v>
      </c>
      <c r="G8" s="26">
        <v>47714</v>
      </c>
      <c r="H8" s="26">
        <f t="shared" si="0"/>
        <v>292.05264702183848</v>
      </c>
      <c r="I8" s="27"/>
    </row>
    <row r="9" spans="1:9" hidden="1" x14ac:dyDescent="0.25">
      <c r="A9" s="23" t="s">
        <v>46</v>
      </c>
      <c r="B9" s="23" t="s">
        <v>0</v>
      </c>
      <c r="C9" s="23" t="s">
        <v>29</v>
      </c>
      <c r="D9" s="24" t="s">
        <v>7</v>
      </c>
      <c r="E9" s="25">
        <v>2016</v>
      </c>
      <c r="F9" s="26">
        <v>18062</v>
      </c>
      <c r="G9" s="26">
        <v>55849</v>
      </c>
      <c r="H9" s="26">
        <f t="shared" si="0"/>
        <v>323.4077602105678</v>
      </c>
      <c r="I9" s="27"/>
    </row>
    <row r="10" spans="1:9" hidden="1" x14ac:dyDescent="0.25">
      <c r="A10" s="23" t="s">
        <v>46</v>
      </c>
      <c r="B10" s="23" t="s">
        <v>0</v>
      </c>
      <c r="C10" s="23" t="s">
        <v>31</v>
      </c>
      <c r="D10" s="24" t="s">
        <v>9</v>
      </c>
      <c r="E10" s="25">
        <v>2016</v>
      </c>
      <c r="F10" s="26">
        <v>3106</v>
      </c>
      <c r="G10" s="26">
        <v>9246</v>
      </c>
      <c r="H10" s="26">
        <f t="shared" si="0"/>
        <v>335.92905040017308</v>
      </c>
      <c r="I10" s="27"/>
    </row>
    <row r="11" spans="1:9" hidden="1" x14ac:dyDescent="0.25">
      <c r="A11" s="23" t="s">
        <v>46</v>
      </c>
      <c r="B11" s="23" t="s">
        <v>0</v>
      </c>
      <c r="C11" s="23" t="s">
        <v>32</v>
      </c>
      <c r="D11" s="24" t="s">
        <v>10</v>
      </c>
      <c r="E11" s="25">
        <v>2016</v>
      </c>
      <c r="F11" s="26">
        <v>5869</v>
      </c>
      <c r="G11" s="26">
        <v>21745</v>
      </c>
      <c r="H11" s="26">
        <f t="shared" si="0"/>
        <v>269.90112669579213</v>
      </c>
      <c r="I11" s="27"/>
    </row>
    <row r="12" spans="1:9" hidden="1" x14ac:dyDescent="0.25">
      <c r="A12" s="23" t="s">
        <v>46</v>
      </c>
      <c r="B12" s="23" t="s">
        <v>0</v>
      </c>
      <c r="C12" s="23" t="s">
        <v>26</v>
      </c>
      <c r="D12" s="24" t="s">
        <v>4</v>
      </c>
      <c r="E12" s="25">
        <v>2016</v>
      </c>
      <c r="F12" s="26">
        <v>6720</v>
      </c>
      <c r="G12" s="26">
        <v>20811</v>
      </c>
      <c r="H12" s="26">
        <f t="shared" si="0"/>
        <v>322.90615539858732</v>
      </c>
      <c r="I12" s="27"/>
    </row>
    <row r="13" spans="1:9" hidden="1" x14ac:dyDescent="0.25">
      <c r="A13" s="23" t="s">
        <v>46</v>
      </c>
      <c r="B13" s="23" t="s">
        <v>0</v>
      </c>
      <c r="C13" s="23" t="s">
        <v>30</v>
      </c>
      <c r="D13" s="24" t="s">
        <v>8</v>
      </c>
      <c r="E13" s="25">
        <v>2016</v>
      </c>
      <c r="F13" s="26">
        <v>15291</v>
      </c>
      <c r="G13" s="26">
        <v>50992</v>
      </c>
      <c r="H13" s="26">
        <f t="shared" si="0"/>
        <v>299.87056793222467</v>
      </c>
      <c r="I13" s="27"/>
    </row>
    <row r="14" spans="1:9" hidden="1" x14ac:dyDescent="0.25">
      <c r="A14" s="20" t="s">
        <v>46</v>
      </c>
      <c r="B14" s="20" t="s">
        <v>0</v>
      </c>
      <c r="C14" s="20" t="s">
        <v>22</v>
      </c>
      <c r="D14" s="21" t="s">
        <v>48</v>
      </c>
      <c r="E14" s="14">
        <v>2017</v>
      </c>
      <c r="F14" s="10">
        <v>569134</v>
      </c>
      <c r="G14" s="11">
        <f>SUM(G15:G25)</f>
        <v>1389971</v>
      </c>
      <c r="H14" s="11">
        <f t="shared" si="0"/>
        <v>409.45746350103707</v>
      </c>
      <c r="I14" s="13">
        <f>(H14-$H$2)/$H$2</f>
        <v>2.9601046489297664E-2</v>
      </c>
    </row>
    <row r="15" spans="1:9" hidden="1" x14ac:dyDescent="0.25">
      <c r="A15" s="23" t="s">
        <v>46</v>
      </c>
      <c r="B15" s="23" t="s">
        <v>0</v>
      </c>
      <c r="C15" s="23" t="s">
        <v>21</v>
      </c>
      <c r="D15" s="24" t="s">
        <v>0</v>
      </c>
      <c r="E15" s="25">
        <v>2017</v>
      </c>
      <c r="F15" s="28">
        <v>419236</v>
      </c>
      <c r="G15" s="26">
        <v>927572</v>
      </c>
      <c r="H15" s="26">
        <f t="shared" si="0"/>
        <v>451.9713833535294</v>
      </c>
      <c r="I15" s="13">
        <f>(H15-$H$3)/$H$3</f>
        <v>2.5998377612063403E-2</v>
      </c>
    </row>
    <row r="16" spans="1:9" hidden="1" x14ac:dyDescent="0.25">
      <c r="A16" s="23" t="s">
        <v>46</v>
      </c>
      <c r="B16" s="23" t="s">
        <v>0</v>
      </c>
      <c r="C16" s="23" t="s">
        <v>23</v>
      </c>
      <c r="D16" s="24" t="s">
        <v>1</v>
      </c>
      <c r="E16" s="25">
        <v>2017</v>
      </c>
      <c r="F16" s="28">
        <v>12231</v>
      </c>
      <c r="G16" s="26">
        <v>49684</v>
      </c>
      <c r="H16" s="26">
        <f t="shared" si="0"/>
        <v>246.17583125352226</v>
      </c>
      <c r="I16" s="13">
        <f>(H16-$H$4)/$H$4</f>
        <v>6.0610626198908106E-2</v>
      </c>
    </row>
    <row r="17" spans="1:9" hidden="1" x14ac:dyDescent="0.25">
      <c r="A17" s="23" t="s">
        <v>46</v>
      </c>
      <c r="B17" s="23" t="s">
        <v>0</v>
      </c>
      <c r="C17" s="23" t="s">
        <v>24</v>
      </c>
      <c r="D17" s="24" t="s">
        <v>2</v>
      </c>
      <c r="E17" s="25">
        <v>2017</v>
      </c>
      <c r="F17" s="28">
        <v>22459</v>
      </c>
      <c r="G17" s="26">
        <v>58194</v>
      </c>
      <c r="H17" s="26">
        <f t="shared" si="0"/>
        <v>385.93325772416398</v>
      </c>
      <c r="I17" s="13">
        <f>(H17-$H$5)/$H$5</f>
        <v>3.6617771514674227E-2</v>
      </c>
    </row>
    <row r="18" spans="1:9" hidden="1" x14ac:dyDescent="0.25">
      <c r="A18" s="23" t="s">
        <v>46</v>
      </c>
      <c r="B18" s="23" t="s">
        <v>0</v>
      </c>
      <c r="C18" s="23" t="s">
        <v>25</v>
      </c>
      <c r="D18" s="24" t="s">
        <v>3</v>
      </c>
      <c r="E18" s="25">
        <v>2017</v>
      </c>
      <c r="F18" s="28">
        <v>4358</v>
      </c>
      <c r="G18" s="26">
        <v>16531</v>
      </c>
      <c r="H18" s="26">
        <f t="shared" si="0"/>
        <v>263.62591494767406</v>
      </c>
      <c r="I18" s="13">
        <f>(H18-$H$6)/$H$6</f>
        <v>3.9598336281157859E-2</v>
      </c>
    </row>
    <row r="19" spans="1:9" hidden="1" x14ac:dyDescent="0.25">
      <c r="A19" s="23" t="s">
        <v>46</v>
      </c>
      <c r="B19" s="23" t="s">
        <v>0</v>
      </c>
      <c r="C19" s="23" t="s">
        <v>27</v>
      </c>
      <c r="D19" s="24" t="s">
        <v>5</v>
      </c>
      <c r="E19" s="25">
        <v>2017</v>
      </c>
      <c r="F19" s="28">
        <v>44520</v>
      </c>
      <c r="G19" s="26">
        <v>127171</v>
      </c>
      <c r="H19" s="26">
        <f t="shared" si="0"/>
        <v>350.07981379402537</v>
      </c>
      <c r="I19" s="13">
        <f>(H19-$H$7)/$H$7</f>
        <v>5.2794584437306037E-2</v>
      </c>
    </row>
    <row r="20" spans="1:9" hidden="1" x14ac:dyDescent="0.25">
      <c r="A20" s="23" t="s">
        <v>46</v>
      </c>
      <c r="B20" s="23" t="s">
        <v>0</v>
      </c>
      <c r="C20" s="23" t="s">
        <v>28</v>
      </c>
      <c r="D20" s="24" t="s">
        <v>6</v>
      </c>
      <c r="E20" s="25">
        <v>2017</v>
      </c>
      <c r="F20" s="28">
        <v>14505</v>
      </c>
      <c r="G20" s="26">
        <v>47955</v>
      </c>
      <c r="H20" s="26">
        <f t="shared" si="0"/>
        <v>302.47106662496094</v>
      </c>
      <c r="I20" s="13">
        <f>(H20-$H$8)/$H$8</f>
        <v>3.5673087401749903E-2</v>
      </c>
    </row>
    <row r="21" spans="1:9" hidden="1" x14ac:dyDescent="0.25">
      <c r="A21" s="23" t="s">
        <v>46</v>
      </c>
      <c r="B21" s="23" t="s">
        <v>0</v>
      </c>
      <c r="C21" s="23" t="s">
        <v>29</v>
      </c>
      <c r="D21" s="24" t="s">
        <v>7</v>
      </c>
      <c r="E21" s="25">
        <v>2017</v>
      </c>
      <c r="F21" s="28">
        <v>18958</v>
      </c>
      <c r="G21" s="26">
        <v>56558</v>
      </c>
      <c r="H21" s="26">
        <f t="shared" si="0"/>
        <v>335.19572827893489</v>
      </c>
      <c r="I21" s="13">
        <f>(H21-$H$9)/$H$9</f>
        <v>3.6449243087710873E-2</v>
      </c>
    </row>
    <row r="22" spans="1:9" hidden="1" x14ac:dyDescent="0.25">
      <c r="A22" s="23" t="s">
        <v>46</v>
      </c>
      <c r="B22" s="23" t="s">
        <v>0</v>
      </c>
      <c r="C22" s="23" t="s">
        <v>31</v>
      </c>
      <c r="D22" s="24" t="s">
        <v>9</v>
      </c>
      <c r="E22" s="25">
        <v>2017</v>
      </c>
      <c r="F22" s="28">
        <v>3249</v>
      </c>
      <c r="G22" s="26">
        <v>9377</v>
      </c>
      <c r="H22" s="26">
        <f t="shared" si="0"/>
        <v>346.48608296896663</v>
      </c>
      <c r="I22" s="13">
        <f>(H22-$H$10)/$H$10</f>
        <v>3.1426375766601775E-2</v>
      </c>
    </row>
    <row r="23" spans="1:9" hidden="1" x14ac:dyDescent="0.25">
      <c r="A23" s="23" t="s">
        <v>46</v>
      </c>
      <c r="B23" s="23" t="s">
        <v>0</v>
      </c>
      <c r="C23" s="23" t="s">
        <v>32</v>
      </c>
      <c r="D23" s="24" t="s">
        <v>10</v>
      </c>
      <c r="E23" s="25">
        <v>2017</v>
      </c>
      <c r="F23" s="28">
        <v>6179</v>
      </c>
      <c r="G23" s="26">
        <v>22059</v>
      </c>
      <c r="H23" s="26">
        <f t="shared" si="0"/>
        <v>280.1124257672605</v>
      </c>
      <c r="I23" s="13">
        <f>(H23-$H$11)/$H$11</f>
        <v>3.7833480713763815E-2</v>
      </c>
    </row>
    <row r="24" spans="1:9" hidden="1" x14ac:dyDescent="0.25">
      <c r="A24" s="23" t="s">
        <v>46</v>
      </c>
      <c r="B24" s="23" t="s">
        <v>0</v>
      </c>
      <c r="C24" s="23" t="s">
        <v>26</v>
      </c>
      <c r="D24" s="24" t="s">
        <v>4</v>
      </c>
      <c r="E24" s="25">
        <v>2017</v>
      </c>
      <c r="F24" s="28">
        <v>7120</v>
      </c>
      <c r="G24" s="26">
        <v>20931</v>
      </c>
      <c r="H24" s="26">
        <f t="shared" si="0"/>
        <v>340.16530504992591</v>
      </c>
      <c r="I24" s="13">
        <f>(H24-$H$12)/$H$12</f>
        <v>5.344942907648919E-2</v>
      </c>
    </row>
    <row r="25" spans="1:9" hidden="1" x14ac:dyDescent="0.25">
      <c r="A25" s="23" t="s">
        <v>46</v>
      </c>
      <c r="B25" s="23" t="s">
        <v>0</v>
      </c>
      <c r="C25" s="23" t="s">
        <v>30</v>
      </c>
      <c r="D25" s="24" t="s">
        <v>8</v>
      </c>
      <c r="E25" s="25">
        <v>2017</v>
      </c>
      <c r="F25" s="28">
        <v>16319</v>
      </c>
      <c r="G25" s="26">
        <v>53939</v>
      </c>
      <c r="H25" s="26">
        <f t="shared" si="0"/>
        <v>302.54546802869908</v>
      </c>
      <c r="I25" s="13">
        <f>(H25-$H$13)/$H$13</f>
        <v>8.9201821803297845E-3</v>
      </c>
    </row>
    <row r="26" spans="1:9" hidden="1" x14ac:dyDescent="0.25">
      <c r="A26" s="20" t="s">
        <v>46</v>
      </c>
      <c r="B26" s="20" t="s">
        <v>0</v>
      </c>
      <c r="C26" s="20" t="s">
        <v>22</v>
      </c>
      <c r="D26" s="21" t="s">
        <v>48</v>
      </c>
      <c r="E26" s="14">
        <v>2018</v>
      </c>
      <c r="F26" s="11">
        <v>611917</v>
      </c>
      <c r="G26" s="11">
        <f>SUM(G27:G37)</f>
        <v>1413003</v>
      </c>
      <c r="H26" s="29">
        <f>F26/G26*1000</f>
        <v>433.06135938847973</v>
      </c>
      <c r="I26" s="13">
        <f t="shared" ref="I26" si="1">(H26-$H$2)/$H$2</f>
        <v>8.8954210305479606E-2</v>
      </c>
    </row>
    <row r="27" spans="1:9" hidden="1" x14ac:dyDescent="0.25">
      <c r="A27" s="23" t="s">
        <v>46</v>
      </c>
      <c r="B27" s="23" t="s">
        <v>0</v>
      </c>
      <c r="C27" s="23" t="s">
        <v>21</v>
      </c>
      <c r="D27" s="24" t="s">
        <v>0</v>
      </c>
      <c r="E27" s="25">
        <v>2018</v>
      </c>
      <c r="F27" s="26">
        <v>448508</v>
      </c>
      <c r="G27" s="26">
        <v>942222</v>
      </c>
      <c r="H27" s="29">
        <f t="shared" ref="H27:H37" si="2">F27/G27*1000</f>
        <v>476.01096132333993</v>
      </c>
      <c r="I27" s="13">
        <f t="shared" ref="I27" si="3">(H27-$H$3)/$H$3</f>
        <v>8.0569460879545002E-2</v>
      </c>
    </row>
    <row r="28" spans="1:9" hidden="1" x14ac:dyDescent="0.25">
      <c r="A28" s="23" t="s">
        <v>46</v>
      </c>
      <c r="B28" s="23" t="s">
        <v>0</v>
      </c>
      <c r="C28" s="23" t="s">
        <v>23</v>
      </c>
      <c r="D28" s="24" t="s">
        <v>1</v>
      </c>
      <c r="E28" s="25">
        <v>2018</v>
      </c>
      <c r="F28" s="26">
        <v>13302</v>
      </c>
      <c r="G28" s="26">
        <v>50722</v>
      </c>
      <c r="H28" s="29">
        <f t="shared" si="2"/>
        <v>262.25306573084657</v>
      </c>
      <c r="I28" s="13">
        <f t="shared" ref="I28" si="4">(H28-$H$4)/$H$4</f>
        <v>0.12987691298146828</v>
      </c>
    </row>
    <row r="29" spans="1:9" hidden="1" x14ac:dyDescent="0.25">
      <c r="A29" s="23" t="s">
        <v>46</v>
      </c>
      <c r="B29" s="23" t="s">
        <v>0</v>
      </c>
      <c r="C29" s="23" t="s">
        <v>24</v>
      </c>
      <c r="D29" s="24" t="s">
        <v>2</v>
      </c>
      <c r="E29" s="25">
        <v>2018</v>
      </c>
      <c r="F29" s="26">
        <v>23946</v>
      </c>
      <c r="G29" s="26">
        <v>58648</v>
      </c>
      <c r="H29" s="29">
        <f t="shared" si="2"/>
        <v>408.30036829900422</v>
      </c>
      <c r="I29" s="13">
        <f t="shared" ref="I29" si="5">(H29-$H$5)/$H$5</f>
        <v>9.6695890866297721E-2</v>
      </c>
    </row>
    <row r="30" spans="1:9" hidden="1" x14ac:dyDescent="0.25">
      <c r="A30" s="23" t="s">
        <v>46</v>
      </c>
      <c r="B30" s="23" t="s">
        <v>0</v>
      </c>
      <c r="C30" s="23" t="s">
        <v>25</v>
      </c>
      <c r="D30" s="24" t="s">
        <v>3</v>
      </c>
      <c r="E30" s="25">
        <v>2018</v>
      </c>
      <c r="F30" s="26">
        <v>4683</v>
      </c>
      <c r="G30" s="26">
        <v>16831</v>
      </c>
      <c r="H30" s="29">
        <f t="shared" si="2"/>
        <v>278.23658724971779</v>
      </c>
      <c r="I30" s="13">
        <f t="shared" ref="I30" si="6">(H30-$H$6)/$H$6</f>
        <v>9.7214942828236867E-2</v>
      </c>
    </row>
    <row r="31" spans="1:9" hidden="1" x14ac:dyDescent="0.25">
      <c r="A31" s="23" t="s">
        <v>46</v>
      </c>
      <c r="B31" s="23" t="s">
        <v>0</v>
      </c>
      <c r="C31" s="23" t="s">
        <v>27</v>
      </c>
      <c r="D31" s="24" t="s">
        <v>5</v>
      </c>
      <c r="E31" s="25">
        <v>2018</v>
      </c>
      <c r="F31" s="26">
        <v>49795</v>
      </c>
      <c r="G31" s="26">
        <v>129115</v>
      </c>
      <c r="H31" s="29">
        <f t="shared" si="2"/>
        <v>385.66394299655343</v>
      </c>
      <c r="I31" s="13">
        <f t="shared" ref="I31" si="7">(H31-$H$7)/$H$7</f>
        <v>0.15980669150606927</v>
      </c>
    </row>
    <row r="32" spans="1:9" hidden="1" x14ac:dyDescent="0.25">
      <c r="A32" s="23" t="s">
        <v>46</v>
      </c>
      <c r="B32" s="23" t="s">
        <v>0</v>
      </c>
      <c r="C32" s="23" t="s">
        <v>28</v>
      </c>
      <c r="D32" s="24" t="s">
        <v>6</v>
      </c>
      <c r="E32" s="25">
        <v>2018</v>
      </c>
      <c r="F32" s="26">
        <v>15370</v>
      </c>
      <c r="G32" s="26">
        <v>48194</v>
      </c>
      <c r="H32" s="29">
        <f t="shared" si="2"/>
        <v>318.91936755612733</v>
      </c>
      <c r="I32" s="13">
        <f t="shared" ref="I32" si="8">(H32-$H$8)/$H$8</f>
        <v>9.1992730791033928E-2</v>
      </c>
    </row>
    <row r="33" spans="1:9" hidden="1" x14ac:dyDescent="0.25">
      <c r="A33" s="23" t="s">
        <v>46</v>
      </c>
      <c r="B33" s="23" t="s">
        <v>0</v>
      </c>
      <c r="C33" s="23" t="s">
        <v>29</v>
      </c>
      <c r="D33" s="24" t="s">
        <v>7</v>
      </c>
      <c r="E33" s="25">
        <v>2018</v>
      </c>
      <c r="F33" s="26">
        <v>20236</v>
      </c>
      <c r="G33" s="26">
        <v>57273</v>
      </c>
      <c r="H33" s="29">
        <f t="shared" si="2"/>
        <v>353.32530162554781</v>
      </c>
      <c r="I33" s="13">
        <f t="shared" ref="I33" si="9">(H33-$H$9)/$H$9</f>
        <v>9.2507184724018296E-2</v>
      </c>
    </row>
    <row r="34" spans="1:9" hidden="1" x14ac:dyDescent="0.25">
      <c r="A34" s="23" t="s">
        <v>46</v>
      </c>
      <c r="B34" s="23" t="s">
        <v>0</v>
      </c>
      <c r="C34" s="23" t="s">
        <v>31</v>
      </c>
      <c r="D34" s="24" t="s">
        <v>9</v>
      </c>
      <c r="E34" s="25">
        <v>2018</v>
      </c>
      <c r="F34" s="26">
        <v>3498</v>
      </c>
      <c r="G34" s="26">
        <v>9510</v>
      </c>
      <c r="H34" s="29">
        <f t="shared" si="2"/>
        <v>367.82334384858046</v>
      </c>
      <c r="I34" s="13">
        <f t="shared" ref="I34" si="10">(H34-$H$10)/$H$10</f>
        <v>9.4943540638755514E-2</v>
      </c>
    </row>
    <row r="35" spans="1:9" hidden="1" x14ac:dyDescent="0.25">
      <c r="A35" s="23" t="s">
        <v>46</v>
      </c>
      <c r="B35" s="23" t="s">
        <v>0</v>
      </c>
      <c r="C35" s="23" t="s">
        <v>32</v>
      </c>
      <c r="D35" s="24" t="s">
        <v>10</v>
      </c>
      <c r="E35" s="25">
        <v>2018</v>
      </c>
      <c r="F35" s="26">
        <v>6587</v>
      </c>
      <c r="G35" s="26">
        <v>22376</v>
      </c>
      <c r="H35" s="29">
        <f t="shared" si="2"/>
        <v>294.3779048981051</v>
      </c>
      <c r="I35" s="13">
        <f t="shared" ref="I35" si="11">(H35-$H$11)/$H$11</f>
        <v>9.0687943773947108E-2</v>
      </c>
    </row>
    <row r="36" spans="1:9" hidden="1" x14ac:dyDescent="0.25">
      <c r="A36" s="23" t="s">
        <v>46</v>
      </c>
      <c r="B36" s="23" t="s">
        <v>0</v>
      </c>
      <c r="C36" s="23" t="s">
        <v>26</v>
      </c>
      <c r="D36" s="24" t="s">
        <v>4</v>
      </c>
      <c r="E36" s="25">
        <v>2018</v>
      </c>
      <c r="F36" s="26">
        <v>7648</v>
      </c>
      <c r="G36" s="26">
        <v>21058</v>
      </c>
      <c r="H36" s="29">
        <f t="shared" si="2"/>
        <v>363.18738721625988</v>
      </c>
      <c r="I36" s="13">
        <f t="shared" ref="I36" si="12">(H36-$H$12)/$H$12</f>
        <v>0.12474593978535471</v>
      </c>
    </row>
    <row r="37" spans="1:9" hidden="1" x14ac:dyDescent="0.25">
      <c r="A37" s="23" t="s">
        <v>46</v>
      </c>
      <c r="B37" s="23" t="s">
        <v>0</v>
      </c>
      <c r="C37" s="23" t="s">
        <v>30</v>
      </c>
      <c r="D37" s="24" t="s">
        <v>8</v>
      </c>
      <c r="E37" s="25">
        <v>2018</v>
      </c>
      <c r="F37" s="26">
        <v>18344</v>
      </c>
      <c r="G37" s="26">
        <v>57054</v>
      </c>
      <c r="H37" s="29">
        <f t="shared" si="2"/>
        <v>321.51996354330987</v>
      </c>
      <c r="I37" s="13">
        <f t="shared" ref="I37" si="13">(H37-$H$13)/$H$13</f>
        <v>7.2195800209303274E-2</v>
      </c>
    </row>
    <row r="38" spans="1:9" hidden="1" x14ac:dyDescent="0.25">
      <c r="A38" s="20" t="s">
        <v>46</v>
      </c>
      <c r="B38" s="20" t="s">
        <v>0</v>
      </c>
      <c r="C38" s="20" t="s">
        <v>22</v>
      </c>
      <c r="D38" s="21" t="s">
        <v>48</v>
      </c>
      <c r="E38" s="14">
        <v>2019</v>
      </c>
      <c r="F38" s="11">
        <v>648759</v>
      </c>
      <c r="G38" s="11">
        <f>SUM(G39:G49)</f>
        <v>1436338</v>
      </c>
      <c r="H38" s="11">
        <f t="shared" si="0"/>
        <v>451.67571978183406</v>
      </c>
      <c r="I38" s="13">
        <f t="shared" ref="I38" si="14">(H38-$H$2)/$H$2</f>
        <v>0.13576094030584268</v>
      </c>
    </row>
    <row r="39" spans="1:9" hidden="1" x14ac:dyDescent="0.25">
      <c r="A39" s="23" t="s">
        <v>46</v>
      </c>
      <c r="B39" s="23" t="s">
        <v>0</v>
      </c>
      <c r="C39" s="23" t="s">
        <v>21</v>
      </c>
      <c r="D39" s="24" t="s">
        <v>0</v>
      </c>
      <c r="E39" s="25">
        <v>2019</v>
      </c>
      <c r="F39" s="26">
        <v>474283</v>
      </c>
      <c r="G39" s="26">
        <v>956982</v>
      </c>
      <c r="H39" s="26">
        <f t="shared" si="0"/>
        <v>495.60284310467699</v>
      </c>
      <c r="I39" s="13">
        <f t="shared" ref="I39" si="15">(H39-$H$3)/$H$3</f>
        <v>0.12504404414380468</v>
      </c>
    </row>
    <row r="40" spans="1:9" hidden="1" x14ac:dyDescent="0.25">
      <c r="A40" s="23" t="s">
        <v>46</v>
      </c>
      <c r="B40" s="23" t="s">
        <v>0</v>
      </c>
      <c r="C40" s="23" t="s">
        <v>23</v>
      </c>
      <c r="D40" s="24" t="s">
        <v>1</v>
      </c>
      <c r="E40" s="25">
        <v>2019</v>
      </c>
      <c r="F40" s="26">
        <v>14341</v>
      </c>
      <c r="G40" s="26">
        <v>51772</v>
      </c>
      <c r="H40" s="26">
        <f t="shared" si="0"/>
        <v>277.00301321177471</v>
      </c>
      <c r="I40" s="13">
        <f t="shared" ref="I40" si="16">(H40-$H$4)/$H$4</f>
        <v>0.19342478831305354</v>
      </c>
    </row>
    <row r="41" spans="1:9" hidden="1" x14ac:dyDescent="0.25">
      <c r="A41" s="23" t="s">
        <v>46</v>
      </c>
      <c r="B41" s="23" t="s">
        <v>0</v>
      </c>
      <c r="C41" s="23" t="s">
        <v>24</v>
      </c>
      <c r="D41" s="24" t="s">
        <v>2</v>
      </c>
      <c r="E41" s="25">
        <v>2019</v>
      </c>
      <c r="F41" s="26">
        <v>25259</v>
      </c>
      <c r="G41" s="26">
        <v>59094</v>
      </c>
      <c r="H41" s="26">
        <f t="shared" si="0"/>
        <v>427.43764172335602</v>
      </c>
      <c r="I41" s="13">
        <f t="shared" ref="I41" si="17">(H41-$H$5)/$H$5</f>
        <v>0.14809865891744428</v>
      </c>
    </row>
    <row r="42" spans="1:9" hidden="1" x14ac:dyDescent="0.25">
      <c r="A42" s="23" t="s">
        <v>46</v>
      </c>
      <c r="B42" s="23" t="s">
        <v>0</v>
      </c>
      <c r="C42" s="23" t="s">
        <v>25</v>
      </c>
      <c r="D42" s="24" t="s">
        <v>3</v>
      </c>
      <c r="E42" s="25">
        <v>2019</v>
      </c>
      <c r="F42" s="26">
        <v>5045</v>
      </c>
      <c r="G42" s="26">
        <v>17122</v>
      </c>
      <c r="H42" s="26">
        <f t="shared" si="0"/>
        <v>294.65015769185845</v>
      </c>
      <c r="I42" s="13">
        <f t="shared" ref="I42" si="18">(H42-$H$6)/$H$6</f>
        <v>0.16194120666109976</v>
      </c>
    </row>
    <row r="43" spans="1:9" hidden="1" x14ac:dyDescent="0.25">
      <c r="A43" s="23" t="s">
        <v>46</v>
      </c>
      <c r="B43" s="23" t="s">
        <v>0</v>
      </c>
      <c r="C43" s="23" t="s">
        <v>27</v>
      </c>
      <c r="D43" s="24" t="s">
        <v>5</v>
      </c>
      <c r="E43" s="25">
        <v>2019</v>
      </c>
      <c r="F43" s="26">
        <v>53701</v>
      </c>
      <c r="G43" s="26">
        <v>131073</v>
      </c>
      <c r="H43" s="26">
        <f t="shared" si="0"/>
        <v>409.7029899369054</v>
      </c>
      <c r="I43" s="13">
        <f t="shared" ref="I43" si="19">(H43-$H$7)/$H$7</f>
        <v>0.23209928718462838</v>
      </c>
    </row>
    <row r="44" spans="1:9" hidden="1" x14ac:dyDescent="0.25">
      <c r="A44" s="23" t="s">
        <v>46</v>
      </c>
      <c r="B44" s="23" t="s">
        <v>0</v>
      </c>
      <c r="C44" s="23" t="s">
        <v>28</v>
      </c>
      <c r="D44" s="24" t="s">
        <v>6</v>
      </c>
      <c r="E44" s="25">
        <v>2019</v>
      </c>
      <c r="F44" s="26">
        <v>16276</v>
      </c>
      <c r="G44" s="26">
        <v>48432</v>
      </c>
      <c r="H44" s="26">
        <f t="shared" si="0"/>
        <v>336.05880409646517</v>
      </c>
      <c r="I44" s="13">
        <f t="shared" ref="I44" si="20">(H44-$H$8)/$H$8</f>
        <v>0.15067885028049785</v>
      </c>
    </row>
    <row r="45" spans="1:9" hidden="1" x14ac:dyDescent="0.25">
      <c r="A45" s="23" t="s">
        <v>46</v>
      </c>
      <c r="B45" s="23" t="s">
        <v>0</v>
      </c>
      <c r="C45" s="23" t="s">
        <v>29</v>
      </c>
      <c r="D45" s="24" t="s">
        <v>7</v>
      </c>
      <c r="E45" s="25">
        <v>2019</v>
      </c>
      <c r="F45" s="26">
        <v>21493</v>
      </c>
      <c r="G45" s="26">
        <v>57991</v>
      </c>
      <c r="H45" s="26">
        <f t="shared" si="0"/>
        <v>370.62647652221898</v>
      </c>
      <c r="I45" s="13">
        <f t="shared" ref="I45" si="21">(H45-$H$9)/$H$9</f>
        <v>0.14600365891315506</v>
      </c>
    </row>
    <row r="46" spans="1:9" hidden="1" x14ac:dyDescent="0.25">
      <c r="A46" s="23" t="s">
        <v>46</v>
      </c>
      <c r="B46" s="23" t="s">
        <v>0</v>
      </c>
      <c r="C46" s="23" t="s">
        <v>31</v>
      </c>
      <c r="D46" s="24" t="s">
        <v>9</v>
      </c>
      <c r="E46" s="25">
        <v>2019</v>
      </c>
      <c r="F46" s="26">
        <v>3766</v>
      </c>
      <c r="G46" s="26">
        <v>9642</v>
      </c>
      <c r="H46" s="26">
        <f t="shared" si="0"/>
        <v>390.58286662518151</v>
      </c>
      <c r="I46" s="13">
        <f t="shared" ref="I46" si="22">(H46-$H$10)/$H$10</f>
        <v>0.16269452183400768</v>
      </c>
    </row>
    <row r="47" spans="1:9" hidden="1" x14ac:dyDescent="0.25">
      <c r="A47" s="23" t="s">
        <v>46</v>
      </c>
      <c r="B47" s="23" t="s">
        <v>0</v>
      </c>
      <c r="C47" s="23" t="s">
        <v>32</v>
      </c>
      <c r="D47" s="24" t="s">
        <v>10</v>
      </c>
      <c r="E47" s="25">
        <v>2019</v>
      </c>
      <c r="F47" s="26">
        <v>6980</v>
      </c>
      <c r="G47" s="26">
        <v>22698</v>
      </c>
      <c r="H47" s="26">
        <f t="shared" si="0"/>
        <v>307.51608071195704</v>
      </c>
      <c r="I47" s="13">
        <f t="shared" ref="I47" si="23">(H47-$H$11)/$H$11</f>
        <v>0.13936567985713172</v>
      </c>
    </row>
    <row r="48" spans="1:9" hidden="1" x14ac:dyDescent="0.25">
      <c r="A48" s="23" t="s">
        <v>46</v>
      </c>
      <c r="B48" s="23" t="s">
        <v>0</v>
      </c>
      <c r="C48" s="23" t="s">
        <v>26</v>
      </c>
      <c r="D48" s="24" t="s">
        <v>4</v>
      </c>
      <c r="E48" s="25">
        <v>2019</v>
      </c>
      <c r="F48" s="26">
        <v>8123</v>
      </c>
      <c r="G48" s="26">
        <v>21186</v>
      </c>
      <c r="H48" s="26">
        <f t="shared" si="0"/>
        <v>383.41357500236006</v>
      </c>
      <c r="I48" s="13">
        <f t="shared" ref="I48" si="24">(H48-$H$12)/$H$12</f>
        <v>0.1873839150854337</v>
      </c>
    </row>
    <row r="49" spans="1:9" hidden="1" x14ac:dyDescent="0.25">
      <c r="A49" s="23" t="s">
        <v>46</v>
      </c>
      <c r="B49" s="23" t="s">
        <v>0</v>
      </c>
      <c r="C49" s="23" t="s">
        <v>30</v>
      </c>
      <c r="D49" s="24" t="s">
        <v>8</v>
      </c>
      <c r="E49" s="25">
        <v>2019</v>
      </c>
      <c r="F49" s="26">
        <v>19492</v>
      </c>
      <c r="G49" s="26">
        <v>60346</v>
      </c>
      <c r="H49" s="26">
        <f t="shared" si="0"/>
        <v>323.00401020780168</v>
      </c>
      <c r="I49" s="13">
        <f t="shared" ref="I49" si="25">(H49-$H$13)/$H$13</f>
        <v>7.7144757603572228E-2</v>
      </c>
    </row>
    <row r="50" spans="1:9" hidden="1" x14ac:dyDescent="0.25">
      <c r="A50" s="20" t="s">
        <v>46</v>
      </c>
      <c r="B50" s="20" t="s">
        <v>0</v>
      </c>
      <c r="C50" s="20" t="s">
        <v>22</v>
      </c>
      <c r="D50" s="21" t="s">
        <v>48</v>
      </c>
      <c r="E50" s="14">
        <v>2020</v>
      </c>
      <c r="F50" s="11">
        <v>676375</v>
      </c>
      <c r="G50" s="11">
        <f>SUM(G51:G61)</f>
        <v>1456050</v>
      </c>
      <c r="H50" s="11">
        <f t="shared" si="0"/>
        <v>464.52731705641975</v>
      </c>
      <c r="I50" s="13">
        <f t="shared" ref="I50" si="26">(H50-$H$2)/$H$2</f>
        <v>0.16807691737909711</v>
      </c>
    </row>
    <row r="51" spans="1:9" hidden="1" x14ac:dyDescent="0.25">
      <c r="A51" s="23" t="s">
        <v>46</v>
      </c>
      <c r="B51" s="23" t="s">
        <v>0</v>
      </c>
      <c r="C51" s="23" t="s">
        <v>21</v>
      </c>
      <c r="D51" s="24" t="s">
        <v>0</v>
      </c>
      <c r="E51" s="25">
        <v>2020</v>
      </c>
      <c r="F51" s="26">
        <v>493014</v>
      </c>
      <c r="G51" s="26">
        <v>968960</v>
      </c>
      <c r="H51" s="26">
        <f t="shared" si="0"/>
        <v>508.8073811096433</v>
      </c>
      <c r="I51" s="13">
        <f t="shared" ref="I51" si="27">(H51-$H$3)/$H$3</f>
        <v>0.1550190272272253</v>
      </c>
    </row>
    <row r="52" spans="1:9" hidden="1" x14ac:dyDescent="0.25">
      <c r="A52" s="23" t="s">
        <v>46</v>
      </c>
      <c r="B52" s="23" t="s">
        <v>0</v>
      </c>
      <c r="C52" s="23" t="s">
        <v>23</v>
      </c>
      <c r="D52" s="24" t="s">
        <v>1</v>
      </c>
      <c r="E52" s="25">
        <v>2020</v>
      </c>
      <c r="F52" s="26">
        <v>15256</v>
      </c>
      <c r="G52" s="26">
        <v>52700</v>
      </c>
      <c r="H52" s="26">
        <f t="shared" si="0"/>
        <v>289.48766603415561</v>
      </c>
      <c r="I52" s="13">
        <f t="shared" ref="I52" si="28">(H52-$H$4)/$H$4</f>
        <v>0.24721299075517247</v>
      </c>
    </row>
    <row r="53" spans="1:9" hidden="1" x14ac:dyDescent="0.25">
      <c r="A53" s="23" t="s">
        <v>46</v>
      </c>
      <c r="B53" s="23" t="s">
        <v>0</v>
      </c>
      <c r="C53" s="23" t="s">
        <v>24</v>
      </c>
      <c r="D53" s="24" t="s">
        <v>2</v>
      </c>
      <c r="E53" s="25">
        <v>2020</v>
      </c>
      <c r="F53" s="26">
        <v>26580</v>
      </c>
      <c r="G53" s="26">
        <v>59333</v>
      </c>
      <c r="H53" s="26">
        <f t="shared" si="0"/>
        <v>447.98004483171258</v>
      </c>
      <c r="I53" s="13">
        <f t="shared" ref="I53" si="29">(H53-$H$5)/$H$5</f>
        <v>0.20327560909093897</v>
      </c>
    </row>
    <row r="54" spans="1:9" hidden="1" x14ac:dyDescent="0.25">
      <c r="A54" s="23" t="s">
        <v>46</v>
      </c>
      <c r="B54" s="23" t="s">
        <v>0</v>
      </c>
      <c r="C54" s="23" t="s">
        <v>25</v>
      </c>
      <c r="D54" s="24" t="s">
        <v>3</v>
      </c>
      <c r="E54" s="25">
        <v>2020</v>
      </c>
      <c r="F54" s="26">
        <v>5288</v>
      </c>
      <c r="G54" s="26">
        <v>17369</v>
      </c>
      <c r="H54" s="26">
        <f t="shared" si="0"/>
        <v>304.45045771201569</v>
      </c>
      <c r="I54" s="13">
        <f t="shared" ref="I54" si="30">(H54-$H$6)/$H$6</f>
        <v>0.20058830096529179</v>
      </c>
    </row>
    <row r="55" spans="1:9" hidden="1" x14ac:dyDescent="0.25">
      <c r="A55" s="23" t="s">
        <v>46</v>
      </c>
      <c r="B55" s="23" t="s">
        <v>0</v>
      </c>
      <c r="C55" s="23" t="s">
        <v>27</v>
      </c>
      <c r="D55" s="24" t="s">
        <v>5</v>
      </c>
      <c r="E55" s="25">
        <v>2020</v>
      </c>
      <c r="F55" s="26">
        <v>56608</v>
      </c>
      <c r="G55" s="26">
        <v>132642</v>
      </c>
      <c r="H55" s="26">
        <f t="shared" si="0"/>
        <v>426.77281705643759</v>
      </c>
      <c r="I55" s="13">
        <f t="shared" ref="I55" si="31">(H55-$H$7)/$H$7</f>
        <v>0.28343335684709131</v>
      </c>
    </row>
    <row r="56" spans="1:9" hidden="1" x14ac:dyDescent="0.25">
      <c r="A56" s="23" t="s">
        <v>46</v>
      </c>
      <c r="B56" s="23" t="s">
        <v>0</v>
      </c>
      <c r="C56" s="23" t="s">
        <v>28</v>
      </c>
      <c r="D56" s="24" t="s">
        <v>6</v>
      </c>
      <c r="E56" s="25">
        <v>2020</v>
      </c>
      <c r="F56" s="26">
        <v>16983</v>
      </c>
      <c r="G56" s="26">
        <v>48495</v>
      </c>
      <c r="H56" s="26">
        <f t="shared" si="0"/>
        <v>350.20105165480976</v>
      </c>
      <c r="I56" s="13">
        <f t="shared" ref="I56" si="32">(H56-$H$8)/$H$8</f>
        <v>0.19910247424884042</v>
      </c>
    </row>
    <row r="57" spans="1:9" hidden="1" x14ac:dyDescent="0.25">
      <c r="A57" s="23" t="s">
        <v>46</v>
      </c>
      <c r="B57" s="23" t="s">
        <v>0</v>
      </c>
      <c r="C57" s="23" t="s">
        <v>29</v>
      </c>
      <c r="D57" s="24" t="s">
        <v>7</v>
      </c>
      <c r="E57" s="25">
        <v>2020</v>
      </c>
      <c r="F57" s="26">
        <v>22277</v>
      </c>
      <c r="G57" s="26">
        <v>58520</v>
      </c>
      <c r="H57" s="26">
        <f t="shared" si="0"/>
        <v>380.6732740943267</v>
      </c>
      <c r="I57" s="13">
        <f t="shared" ref="I57" si="33">(H57-$H$9)/$H$9</f>
        <v>0.17706907789248424</v>
      </c>
    </row>
    <row r="58" spans="1:9" hidden="1" x14ac:dyDescent="0.25">
      <c r="A58" s="23" t="s">
        <v>46</v>
      </c>
      <c r="B58" s="23" t="s">
        <v>0</v>
      </c>
      <c r="C58" s="23" t="s">
        <v>31</v>
      </c>
      <c r="D58" s="24" t="s">
        <v>9</v>
      </c>
      <c r="E58" s="25">
        <v>2020</v>
      </c>
      <c r="F58" s="26">
        <v>3956</v>
      </c>
      <c r="G58" s="26">
        <v>9751</v>
      </c>
      <c r="H58" s="26">
        <f t="shared" si="0"/>
        <v>405.70197928417599</v>
      </c>
      <c r="I58" s="13">
        <f t="shared" ref="I58" si="34">(H58-$H$10)/$H$10</f>
        <v>0.20770138456583737</v>
      </c>
    </row>
    <row r="59" spans="1:9" hidden="1" x14ac:dyDescent="0.25">
      <c r="A59" s="23" t="s">
        <v>46</v>
      </c>
      <c r="B59" s="23" t="s">
        <v>0</v>
      </c>
      <c r="C59" s="23" t="s">
        <v>32</v>
      </c>
      <c r="D59" s="24" t="s">
        <v>10</v>
      </c>
      <c r="E59" s="25">
        <v>2020</v>
      </c>
      <c r="F59" s="26">
        <v>7343</v>
      </c>
      <c r="G59" s="26">
        <v>22951</v>
      </c>
      <c r="H59" s="26">
        <f t="shared" si="0"/>
        <v>319.94248616618012</v>
      </c>
      <c r="I59" s="13">
        <f t="shared" ref="I59" si="35">(H59-$H$11)/$H$11</f>
        <v>0.18540626370481969</v>
      </c>
    </row>
    <row r="60" spans="1:9" hidden="1" x14ac:dyDescent="0.25">
      <c r="A60" s="23" t="s">
        <v>46</v>
      </c>
      <c r="B60" s="23" t="s">
        <v>0</v>
      </c>
      <c r="C60" s="23" t="s">
        <v>26</v>
      </c>
      <c r="D60" s="24" t="s">
        <v>4</v>
      </c>
      <c r="E60" s="25">
        <v>2020</v>
      </c>
      <c r="F60" s="26">
        <v>8523</v>
      </c>
      <c r="G60" s="26">
        <v>21230</v>
      </c>
      <c r="H60" s="26">
        <f t="shared" si="0"/>
        <v>401.46019783325482</v>
      </c>
      <c r="I60" s="13">
        <f t="shared" ref="I60" si="36">(H60-$H$12)/$H$12</f>
        <v>0.24327205016486092</v>
      </c>
    </row>
    <row r="61" spans="1:9" hidden="1" x14ac:dyDescent="0.25">
      <c r="A61" s="23" t="s">
        <v>46</v>
      </c>
      <c r="B61" s="23" t="s">
        <v>0</v>
      </c>
      <c r="C61" s="23" t="s">
        <v>30</v>
      </c>
      <c r="D61" s="24" t="s">
        <v>8</v>
      </c>
      <c r="E61" s="25">
        <v>2020</v>
      </c>
      <c r="F61" s="26">
        <v>20547</v>
      </c>
      <c r="G61" s="26">
        <v>64099</v>
      </c>
      <c r="H61" s="26">
        <f t="shared" si="0"/>
        <v>320.55102263685859</v>
      </c>
      <c r="I61" s="13">
        <f t="shared" ref="I61" si="37">(H61-$H$13)/$H$13</f>
        <v>6.8964603119396548E-2</v>
      </c>
    </row>
    <row r="62" spans="1:9" hidden="1" x14ac:dyDescent="0.25">
      <c r="A62" s="20" t="s">
        <v>46</v>
      </c>
      <c r="B62" s="20" t="s">
        <v>0</v>
      </c>
      <c r="C62" s="20" t="s">
        <v>22</v>
      </c>
      <c r="D62" s="21" t="s">
        <v>48</v>
      </c>
      <c r="E62" s="14">
        <v>2021</v>
      </c>
      <c r="F62" s="11">
        <v>683422</v>
      </c>
      <c r="G62" s="11">
        <f>SUM(G63:G73)</f>
        <v>1472645</v>
      </c>
      <c r="H62" s="11">
        <f t="shared" si="0"/>
        <v>464.0779006481535</v>
      </c>
      <c r="I62" s="13">
        <f t="shared" ref="I62" si="38">(H62-$H$2)/$H$2</f>
        <v>0.16694683758935794</v>
      </c>
    </row>
    <row r="63" spans="1:9" hidden="1" x14ac:dyDescent="0.25">
      <c r="A63" s="23" t="s">
        <v>46</v>
      </c>
      <c r="B63" s="23" t="s">
        <v>0</v>
      </c>
      <c r="C63" s="23" t="s">
        <v>21</v>
      </c>
      <c r="D63" s="24" t="s">
        <v>0</v>
      </c>
      <c r="E63" s="25">
        <v>2021</v>
      </c>
      <c r="F63" s="26">
        <v>494191</v>
      </c>
      <c r="G63" s="26">
        <v>979754</v>
      </c>
      <c r="H63" s="26">
        <f t="shared" si="0"/>
        <v>504.4031460958567</v>
      </c>
      <c r="I63" s="13">
        <f t="shared" ref="I63" si="39">(H63-$H$3)/$H$3</f>
        <v>0.14502118633464656</v>
      </c>
    </row>
    <row r="64" spans="1:9" hidden="1" x14ac:dyDescent="0.25">
      <c r="A64" s="23" t="s">
        <v>46</v>
      </c>
      <c r="B64" s="23" t="s">
        <v>0</v>
      </c>
      <c r="C64" s="23" t="s">
        <v>23</v>
      </c>
      <c r="D64" s="24" t="s">
        <v>1</v>
      </c>
      <c r="E64" s="25">
        <v>2021</v>
      </c>
      <c r="F64" s="26">
        <v>16028</v>
      </c>
      <c r="G64" s="26">
        <v>53612</v>
      </c>
      <c r="H64" s="26">
        <f t="shared" si="0"/>
        <v>298.96291874953369</v>
      </c>
      <c r="I64" s="13">
        <f t="shared" ref="I64" si="40">(H64-$H$4)/$H$4</f>
        <v>0.28803565667114778</v>
      </c>
    </row>
    <row r="65" spans="1:9" hidden="1" x14ac:dyDescent="0.25">
      <c r="A65" s="23" t="s">
        <v>46</v>
      </c>
      <c r="B65" s="23" t="s">
        <v>0</v>
      </c>
      <c r="C65" s="23" t="s">
        <v>24</v>
      </c>
      <c r="D65" s="24" t="s">
        <v>2</v>
      </c>
      <c r="E65" s="25">
        <v>2021</v>
      </c>
      <c r="F65" s="26">
        <v>27953</v>
      </c>
      <c r="G65" s="26">
        <v>59581</v>
      </c>
      <c r="H65" s="26">
        <f t="shared" si="0"/>
        <v>469.15963142612577</v>
      </c>
      <c r="I65" s="13">
        <f t="shared" ref="I65" si="41">(H65-$H$5)/$H$5</f>
        <v>0.26016403582713532</v>
      </c>
    </row>
    <row r="66" spans="1:9" hidden="1" x14ac:dyDescent="0.25">
      <c r="A66" s="23" t="s">
        <v>46</v>
      </c>
      <c r="B66" s="23" t="s">
        <v>0</v>
      </c>
      <c r="C66" s="23" t="s">
        <v>25</v>
      </c>
      <c r="D66" s="24" t="s">
        <v>3</v>
      </c>
      <c r="E66" s="25">
        <v>2021</v>
      </c>
      <c r="F66" s="26">
        <v>5557</v>
      </c>
      <c r="G66" s="26">
        <v>17612</v>
      </c>
      <c r="H66" s="26">
        <f t="shared" si="0"/>
        <v>315.5235066999773</v>
      </c>
      <c r="I66" s="13">
        <f t="shared" ref="I66" si="42">(H66-$H$6)/$H$6</f>
        <v>0.24425443032791352</v>
      </c>
    </row>
    <row r="67" spans="1:9" hidden="1" x14ac:dyDescent="0.25">
      <c r="A67" s="23" t="s">
        <v>46</v>
      </c>
      <c r="B67" s="23" t="s">
        <v>0</v>
      </c>
      <c r="C67" s="23" t="s">
        <v>27</v>
      </c>
      <c r="D67" s="24" t="s">
        <v>5</v>
      </c>
      <c r="E67" s="25">
        <v>2021</v>
      </c>
      <c r="F67" s="26">
        <v>58065</v>
      </c>
      <c r="G67" s="26">
        <v>134208</v>
      </c>
      <c r="H67" s="26">
        <f t="shared" ref="H67:H130" si="43">F67/G67*1000</f>
        <v>432.64932045779688</v>
      </c>
      <c r="I67" s="13">
        <f t="shared" ref="I67" si="44">(H67-$H$7)/$H$7</f>
        <v>0.30110575814703755</v>
      </c>
    </row>
    <row r="68" spans="1:9" hidden="1" x14ac:dyDescent="0.25">
      <c r="A68" s="23" t="s">
        <v>46</v>
      </c>
      <c r="B68" s="23" t="s">
        <v>0</v>
      </c>
      <c r="C68" s="23" t="s">
        <v>28</v>
      </c>
      <c r="D68" s="24" t="s">
        <v>6</v>
      </c>
      <c r="E68" s="25">
        <v>2021</v>
      </c>
      <c r="F68" s="26">
        <v>17276</v>
      </c>
      <c r="G68" s="26">
        <v>48562</v>
      </c>
      <c r="H68" s="26">
        <f t="shared" si="43"/>
        <v>355.75141056793382</v>
      </c>
      <c r="I68" s="13">
        <f t="shared" ref="I68" si="45">(H68-$H$8)/$H$8</f>
        <v>0.21810712621732276</v>
      </c>
    </row>
    <row r="69" spans="1:9" hidden="1" x14ac:dyDescent="0.25">
      <c r="A69" s="23" t="s">
        <v>46</v>
      </c>
      <c r="B69" s="23" t="s">
        <v>0</v>
      </c>
      <c r="C69" s="23" t="s">
        <v>29</v>
      </c>
      <c r="D69" s="24" t="s">
        <v>7</v>
      </c>
      <c r="E69" s="25">
        <v>2021</v>
      </c>
      <c r="F69" s="26">
        <v>22392</v>
      </c>
      <c r="G69" s="26">
        <v>58913</v>
      </c>
      <c r="H69" s="26">
        <f t="shared" si="43"/>
        <v>380.08588936228</v>
      </c>
      <c r="I69" s="13">
        <f t="shared" ref="I69" si="46">(H69-$H$9)/$H$9</f>
        <v>0.17525284215446651</v>
      </c>
    </row>
    <row r="70" spans="1:9" hidden="1" x14ac:dyDescent="0.25">
      <c r="A70" s="23" t="s">
        <v>46</v>
      </c>
      <c r="B70" s="23" t="s">
        <v>0</v>
      </c>
      <c r="C70" s="23" t="s">
        <v>31</v>
      </c>
      <c r="D70" s="24" t="s">
        <v>9</v>
      </c>
      <c r="E70" s="25">
        <v>2021</v>
      </c>
      <c r="F70" s="26">
        <v>4103</v>
      </c>
      <c r="G70" s="26">
        <v>9806</v>
      </c>
      <c r="H70" s="26">
        <f t="shared" si="43"/>
        <v>418.41729553334693</v>
      </c>
      <c r="I70" s="13">
        <f t="shared" ref="I70" si="47">(H70-$H$10)/$H$10</f>
        <v>0.24555258032882335</v>
      </c>
    </row>
    <row r="71" spans="1:9" hidden="1" x14ac:dyDescent="0.25">
      <c r="A71" s="23" t="s">
        <v>46</v>
      </c>
      <c r="B71" s="23" t="s">
        <v>0</v>
      </c>
      <c r="C71" s="23" t="s">
        <v>32</v>
      </c>
      <c r="D71" s="24" t="s">
        <v>10</v>
      </c>
      <c r="E71" s="25">
        <v>2021</v>
      </c>
      <c r="F71" s="26">
        <v>7674</v>
      </c>
      <c r="G71" s="26">
        <v>22997</v>
      </c>
      <c r="H71" s="26">
        <f t="shared" si="43"/>
        <v>333.69569943905725</v>
      </c>
      <c r="I71" s="13">
        <f t="shared" ref="I71" si="48">(H71-$H$11)/$H$11</f>
        <v>0.23636275077565175</v>
      </c>
    </row>
    <row r="72" spans="1:9" hidden="1" x14ac:dyDescent="0.25">
      <c r="A72" s="23" t="s">
        <v>46</v>
      </c>
      <c r="B72" s="23" t="s">
        <v>0</v>
      </c>
      <c r="C72" s="23" t="s">
        <v>26</v>
      </c>
      <c r="D72" s="24" t="s">
        <v>4</v>
      </c>
      <c r="E72" s="25">
        <v>2021</v>
      </c>
      <c r="F72" s="26">
        <v>8964</v>
      </c>
      <c r="G72" s="26">
        <v>21326</v>
      </c>
      <c r="H72" s="26">
        <f t="shared" si="43"/>
        <v>420.33198912126039</v>
      </c>
      <c r="I72" s="13">
        <f t="shared" ref="I72" si="49">(H72-$H$12)/$H$12</f>
        <v>0.30171562880990316</v>
      </c>
    </row>
    <row r="73" spans="1:9" hidden="1" x14ac:dyDescent="0.25">
      <c r="A73" s="23" t="s">
        <v>46</v>
      </c>
      <c r="B73" s="23" t="s">
        <v>0</v>
      </c>
      <c r="C73" s="23" t="s">
        <v>30</v>
      </c>
      <c r="D73" s="24" t="s">
        <v>8</v>
      </c>
      <c r="E73" s="25">
        <v>2021</v>
      </c>
      <c r="F73" s="26">
        <v>21219</v>
      </c>
      <c r="G73" s="26">
        <v>66274</v>
      </c>
      <c r="H73" s="26">
        <f t="shared" si="43"/>
        <v>320.17080604762049</v>
      </c>
      <c r="I73" s="13">
        <f t="shared" ref="I73" si="50">(H73-$H$13)/$H$13</f>
        <v>6.7696667450151279E-2</v>
      </c>
    </row>
    <row r="74" spans="1:9" hidden="1" x14ac:dyDescent="0.25">
      <c r="A74" s="20" t="s">
        <v>46</v>
      </c>
      <c r="B74" s="20" t="s">
        <v>0</v>
      </c>
      <c r="C74" s="20" t="s">
        <v>22</v>
      </c>
      <c r="D74" s="21" t="s">
        <v>48</v>
      </c>
      <c r="E74" s="14">
        <v>2022</v>
      </c>
      <c r="F74" s="11">
        <v>722141</v>
      </c>
      <c r="G74" s="11">
        <f>SUM(G75:G85)</f>
        <v>1491126</v>
      </c>
      <c r="H74" s="11">
        <f t="shared" si="43"/>
        <v>484.2924072144138</v>
      </c>
      <c r="I74" s="13">
        <f t="shared" ref="I74" si="51">(H74-$H$2)/$H$2</f>
        <v>0.21777721429546887</v>
      </c>
    </row>
    <row r="75" spans="1:9" hidden="1" x14ac:dyDescent="0.25">
      <c r="A75" s="23" t="s">
        <v>46</v>
      </c>
      <c r="B75" s="23" t="s">
        <v>0</v>
      </c>
      <c r="C75" s="23" t="s">
        <v>21</v>
      </c>
      <c r="D75" s="24" t="s">
        <v>0</v>
      </c>
      <c r="E75" s="25">
        <v>2022</v>
      </c>
      <c r="F75" s="26">
        <v>522942</v>
      </c>
      <c r="G75" s="26">
        <v>991765</v>
      </c>
      <c r="H75" s="26">
        <f t="shared" si="43"/>
        <v>527.28418526566281</v>
      </c>
      <c r="I75" s="13">
        <f t="shared" ref="I75" si="52">(H75-$H$3)/$H$3</f>
        <v>0.19696232670533331</v>
      </c>
    </row>
    <row r="76" spans="1:9" hidden="1" x14ac:dyDescent="0.25">
      <c r="A76" s="23" t="s">
        <v>46</v>
      </c>
      <c r="B76" s="23" t="s">
        <v>0</v>
      </c>
      <c r="C76" s="23" t="s">
        <v>23</v>
      </c>
      <c r="D76" s="24" t="s">
        <v>1</v>
      </c>
      <c r="E76" s="25">
        <v>2022</v>
      </c>
      <c r="F76" s="26">
        <v>16712</v>
      </c>
      <c r="G76" s="26">
        <v>54606</v>
      </c>
      <c r="H76" s="26">
        <f t="shared" si="43"/>
        <v>306.04695454711941</v>
      </c>
      <c r="I76" s="13">
        <f t="shared" ref="I76" si="53">(H76-$H$4)/$H$4</f>
        <v>0.31855613305193131</v>
      </c>
    </row>
    <row r="77" spans="1:9" hidden="1" x14ac:dyDescent="0.25">
      <c r="A77" s="23" t="s">
        <v>46</v>
      </c>
      <c r="B77" s="23" t="s">
        <v>0</v>
      </c>
      <c r="C77" s="23" t="s">
        <v>24</v>
      </c>
      <c r="D77" s="24" t="s">
        <v>2</v>
      </c>
      <c r="E77" s="25">
        <v>2022</v>
      </c>
      <c r="F77" s="26">
        <v>29173</v>
      </c>
      <c r="G77" s="26">
        <v>59899</v>
      </c>
      <c r="H77" s="26">
        <f t="shared" si="43"/>
        <v>487.03651146095928</v>
      </c>
      <c r="I77" s="13">
        <f t="shared" ref="I77" si="54">(H77-$H$5)/$H$5</f>
        <v>0.30818138383343019</v>
      </c>
    </row>
    <row r="78" spans="1:9" hidden="1" x14ac:dyDescent="0.25">
      <c r="A78" s="23" t="s">
        <v>46</v>
      </c>
      <c r="B78" s="23" t="s">
        <v>0</v>
      </c>
      <c r="C78" s="23" t="s">
        <v>25</v>
      </c>
      <c r="D78" s="24" t="s">
        <v>3</v>
      </c>
      <c r="E78" s="25">
        <v>2022</v>
      </c>
      <c r="F78" s="26">
        <v>5805</v>
      </c>
      <c r="G78" s="26">
        <v>17879</v>
      </c>
      <c r="H78" s="26">
        <f t="shared" si="43"/>
        <v>324.68258851166172</v>
      </c>
      <c r="I78" s="13">
        <f t="shared" ref="I78" si="55">(H78-$H$6)/$H$6</f>
        <v>0.28037290606722037</v>
      </c>
    </row>
    <row r="79" spans="1:9" hidden="1" x14ac:dyDescent="0.25">
      <c r="A79" s="23" t="s">
        <v>46</v>
      </c>
      <c r="B79" s="23" t="s">
        <v>0</v>
      </c>
      <c r="C79" s="23" t="s">
        <v>27</v>
      </c>
      <c r="D79" s="24" t="s">
        <v>5</v>
      </c>
      <c r="E79" s="25">
        <v>2022</v>
      </c>
      <c r="F79" s="26">
        <v>61845</v>
      </c>
      <c r="G79" s="26">
        <v>135947</v>
      </c>
      <c r="H79" s="26">
        <f t="shared" si="43"/>
        <v>454.91993203233608</v>
      </c>
      <c r="I79" s="13">
        <f t="shared" ref="I79" si="56">(H79-$H$7)/$H$7</f>
        <v>0.36808014037056297</v>
      </c>
    </row>
    <row r="80" spans="1:9" hidden="1" x14ac:dyDescent="0.25">
      <c r="A80" s="23" t="s">
        <v>46</v>
      </c>
      <c r="B80" s="23" t="s">
        <v>0</v>
      </c>
      <c r="C80" s="23" t="s">
        <v>28</v>
      </c>
      <c r="D80" s="24" t="s">
        <v>6</v>
      </c>
      <c r="E80" s="25">
        <v>2022</v>
      </c>
      <c r="F80" s="26">
        <v>18100</v>
      </c>
      <c r="G80" s="26">
        <v>48679</v>
      </c>
      <c r="H80" s="26">
        <f t="shared" si="43"/>
        <v>371.82357895601797</v>
      </c>
      <c r="I80" s="13">
        <f t="shared" ref="I80" si="57">(H80-$H$8)/$H$8</f>
        <v>0.27313887666361247</v>
      </c>
    </row>
    <row r="81" spans="1:9" hidden="1" x14ac:dyDescent="0.25">
      <c r="A81" s="23" t="s">
        <v>46</v>
      </c>
      <c r="B81" s="23" t="s">
        <v>0</v>
      </c>
      <c r="C81" s="23" t="s">
        <v>29</v>
      </c>
      <c r="D81" s="24" t="s">
        <v>7</v>
      </c>
      <c r="E81" s="25">
        <v>2022</v>
      </c>
      <c r="F81" s="26">
        <v>23708</v>
      </c>
      <c r="G81" s="26">
        <v>59370</v>
      </c>
      <c r="H81" s="26">
        <f t="shared" si="43"/>
        <v>399.32625905339398</v>
      </c>
      <c r="I81" s="13">
        <f t="shared" ref="I81" si="58">(H81-$H$9)/$H$9</f>
        <v>0.23474544579077616</v>
      </c>
    </row>
    <row r="82" spans="1:9" hidden="1" x14ac:dyDescent="0.25">
      <c r="A82" s="23" t="s">
        <v>46</v>
      </c>
      <c r="B82" s="23" t="s">
        <v>0</v>
      </c>
      <c r="C82" s="23" t="s">
        <v>31</v>
      </c>
      <c r="D82" s="24" t="s">
        <v>9</v>
      </c>
      <c r="E82" s="25">
        <v>2022</v>
      </c>
      <c r="F82" s="26">
        <v>4256</v>
      </c>
      <c r="G82" s="26">
        <v>9872</v>
      </c>
      <c r="H82" s="26">
        <f t="shared" si="43"/>
        <v>431.11831442463534</v>
      </c>
      <c r="I82" s="13">
        <f t="shared" ref="I82" si="59">(H82-$H$10)/$H$10</f>
        <v>0.28336121544435866</v>
      </c>
    </row>
    <row r="83" spans="1:9" hidden="1" x14ac:dyDescent="0.25">
      <c r="A83" s="23" t="s">
        <v>46</v>
      </c>
      <c r="B83" s="23" t="s">
        <v>0</v>
      </c>
      <c r="C83" s="23" t="s">
        <v>32</v>
      </c>
      <c r="D83" s="24" t="s">
        <v>10</v>
      </c>
      <c r="E83" s="25">
        <v>2022</v>
      </c>
      <c r="F83" s="26">
        <v>7947</v>
      </c>
      <c r="G83" s="26">
        <v>23063</v>
      </c>
      <c r="H83" s="26">
        <f t="shared" si="43"/>
        <v>344.57789533018257</v>
      </c>
      <c r="I83" s="13">
        <f t="shared" ref="I83" si="60">(H83-$H$11)/$H$11</f>
        <v>0.27668194478698588</v>
      </c>
    </row>
    <row r="84" spans="1:9" hidden="1" x14ac:dyDescent="0.25">
      <c r="A84" s="23" t="s">
        <v>46</v>
      </c>
      <c r="B84" s="23" t="s">
        <v>0</v>
      </c>
      <c r="C84" s="23" t="s">
        <v>26</v>
      </c>
      <c r="D84" s="24" t="s">
        <v>4</v>
      </c>
      <c r="E84" s="25">
        <v>2022</v>
      </c>
      <c r="F84" s="26">
        <v>9289</v>
      </c>
      <c r="G84" s="26">
        <v>21444</v>
      </c>
      <c r="H84" s="26">
        <f t="shared" si="43"/>
        <v>433.17478082447303</v>
      </c>
      <c r="I84" s="13">
        <f t="shared" ref="I84" si="61">(H84-$H$12)/$H$12</f>
        <v>0.34148814936578981</v>
      </c>
    </row>
    <row r="85" spans="1:9" hidden="1" x14ac:dyDescent="0.25">
      <c r="A85" s="23" t="s">
        <v>46</v>
      </c>
      <c r="B85" s="23" t="s">
        <v>0</v>
      </c>
      <c r="C85" s="23" t="s">
        <v>30</v>
      </c>
      <c r="D85" s="24" t="s">
        <v>8</v>
      </c>
      <c r="E85" s="25">
        <v>2022</v>
      </c>
      <c r="F85" s="26">
        <v>22364</v>
      </c>
      <c r="G85" s="26">
        <v>68602</v>
      </c>
      <c r="H85" s="26">
        <f t="shared" si="43"/>
        <v>325.99632663770734</v>
      </c>
      <c r="I85" s="13">
        <f t="shared" ref="I85" si="62">(H85-$H$13)/$H$13</f>
        <v>8.712345091295351E-2</v>
      </c>
    </row>
    <row r="86" spans="1:9" hidden="1" x14ac:dyDescent="0.25">
      <c r="A86" s="20" t="s">
        <v>46</v>
      </c>
      <c r="B86" s="20" t="s">
        <v>0</v>
      </c>
      <c r="C86" s="20" t="s">
        <v>22</v>
      </c>
      <c r="D86" s="21" t="s">
        <v>48</v>
      </c>
      <c r="E86" s="14">
        <v>2023</v>
      </c>
      <c r="F86" s="11">
        <v>756781</v>
      </c>
      <c r="G86" s="11">
        <f>SUM(G87:G97)</f>
        <v>1510839</v>
      </c>
      <c r="H86" s="11">
        <f t="shared" si="43"/>
        <v>500.901154921206</v>
      </c>
      <c r="I86" s="13">
        <f t="shared" ref="I86" si="63">(H86-$H$2)/$H$2</f>
        <v>0.25954073198439886</v>
      </c>
    </row>
    <row r="87" spans="1:9" hidden="1" x14ac:dyDescent="0.25">
      <c r="A87" s="23" t="s">
        <v>46</v>
      </c>
      <c r="B87" s="23" t="s">
        <v>0</v>
      </c>
      <c r="C87" s="23" t="s">
        <v>21</v>
      </c>
      <c r="D87" s="24" t="s">
        <v>0</v>
      </c>
      <c r="E87" s="25">
        <v>2023</v>
      </c>
      <c r="F87" s="26">
        <v>546240</v>
      </c>
      <c r="G87" s="26">
        <v>1004544</v>
      </c>
      <c r="H87" s="26">
        <f t="shared" si="43"/>
        <v>543.76911314984716</v>
      </c>
      <c r="I87" s="13">
        <f t="shared" ref="I87" si="64">(H87-$H$3)/$H$3</f>
        <v>0.23438396419647367</v>
      </c>
    </row>
    <row r="88" spans="1:9" hidden="1" x14ac:dyDescent="0.25">
      <c r="A88" s="23" t="s">
        <v>46</v>
      </c>
      <c r="B88" s="23" t="s">
        <v>0</v>
      </c>
      <c r="C88" s="23" t="s">
        <v>23</v>
      </c>
      <c r="D88" s="24" t="s">
        <v>1</v>
      </c>
      <c r="E88" s="25">
        <v>2023</v>
      </c>
      <c r="F88" s="26">
        <v>17598</v>
      </c>
      <c r="G88" s="26">
        <v>55642</v>
      </c>
      <c r="H88" s="26">
        <f t="shared" si="43"/>
        <v>316.27188095323675</v>
      </c>
      <c r="I88" s="13">
        <f t="shared" ref="I88" si="65">(H88-$H$4)/$H$4</f>
        <v>0.36260865251823732</v>
      </c>
    </row>
    <row r="89" spans="1:9" hidden="1" x14ac:dyDescent="0.25">
      <c r="A89" s="23" t="s">
        <v>46</v>
      </c>
      <c r="B89" s="23" t="s">
        <v>0</v>
      </c>
      <c r="C89" s="23" t="s">
        <v>24</v>
      </c>
      <c r="D89" s="24" t="s">
        <v>2</v>
      </c>
      <c r="E89" s="25">
        <v>2023</v>
      </c>
      <c r="F89" s="26">
        <v>30151</v>
      </c>
      <c r="G89" s="26">
        <v>60250</v>
      </c>
      <c r="H89" s="26">
        <f t="shared" si="43"/>
        <v>500.43153526970951</v>
      </c>
      <c r="I89" s="13">
        <f t="shared" ref="I89" si="66">(H89-$H$5)/$H$5</f>
        <v>0.34416045392418926</v>
      </c>
    </row>
    <row r="90" spans="1:9" hidden="1" x14ac:dyDescent="0.25">
      <c r="A90" s="23" t="s">
        <v>46</v>
      </c>
      <c r="B90" s="23" t="s">
        <v>0</v>
      </c>
      <c r="C90" s="23" t="s">
        <v>25</v>
      </c>
      <c r="D90" s="24" t="s">
        <v>3</v>
      </c>
      <c r="E90" s="25">
        <v>2023</v>
      </c>
      <c r="F90" s="26">
        <v>6243</v>
      </c>
      <c r="G90" s="26">
        <v>18167</v>
      </c>
      <c r="H90" s="26">
        <f t="shared" si="43"/>
        <v>343.64507073264713</v>
      </c>
      <c r="I90" s="13">
        <f t="shared" ref="I90" si="67">(H90-$H$6)/$H$6</f>
        <v>0.35515070237230018</v>
      </c>
    </row>
    <row r="91" spans="1:9" hidden="1" x14ac:dyDescent="0.25">
      <c r="A91" s="23" t="s">
        <v>46</v>
      </c>
      <c r="B91" s="23" t="s">
        <v>0</v>
      </c>
      <c r="C91" s="23" t="s">
        <v>27</v>
      </c>
      <c r="D91" s="24" t="s">
        <v>5</v>
      </c>
      <c r="E91" s="25">
        <v>2023</v>
      </c>
      <c r="F91" s="26">
        <v>66465</v>
      </c>
      <c r="G91" s="26">
        <v>137787</v>
      </c>
      <c r="H91" s="26">
        <f t="shared" si="43"/>
        <v>482.37497006248776</v>
      </c>
      <c r="I91" s="13">
        <f t="shared" ref="I91" si="68">(H91-$H$7)/$H$7</f>
        <v>0.45064564176411193</v>
      </c>
    </row>
    <row r="92" spans="1:9" hidden="1" x14ac:dyDescent="0.25">
      <c r="A92" s="23" t="s">
        <v>46</v>
      </c>
      <c r="B92" s="23" t="s">
        <v>0</v>
      </c>
      <c r="C92" s="23" t="s">
        <v>28</v>
      </c>
      <c r="D92" s="24" t="s">
        <v>6</v>
      </c>
      <c r="E92" s="25">
        <v>2023</v>
      </c>
      <c r="F92" s="26">
        <v>18954</v>
      </c>
      <c r="G92" s="26">
        <v>48837</v>
      </c>
      <c r="H92" s="26">
        <f t="shared" si="43"/>
        <v>388.10737760304687</v>
      </c>
      <c r="I92" s="13">
        <f t="shared" ref="I92" si="69">(H92-$H$8)/$H$8</f>
        <v>0.32889525762122546</v>
      </c>
    </row>
    <row r="93" spans="1:9" hidden="1" x14ac:dyDescent="0.25">
      <c r="A93" s="23" t="s">
        <v>46</v>
      </c>
      <c r="B93" s="23" t="s">
        <v>0</v>
      </c>
      <c r="C93" s="23" t="s">
        <v>29</v>
      </c>
      <c r="D93" s="24" t="s">
        <v>7</v>
      </c>
      <c r="E93" s="25">
        <v>2023</v>
      </c>
      <c r="F93" s="26">
        <v>24634</v>
      </c>
      <c r="G93" s="26">
        <v>59869</v>
      </c>
      <c r="H93" s="26">
        <f t="shared" si="43"/>
        <v>411.46503198650385</v>
      </c>
      <c r="I93" s="13">
        <f t="shared" ref="I93" si="70">(H93-$H$9)/$H$9</f>
        <v>0.27227940269152096</v>
      </c>
    </row>
    <row r="94" spans="1:9" hidden="1" x14ac:dyDescent="0.25">
      <c r="A94" s="23" t="s">
        <v>46</v>
      </c>
      <c r="B94" s="23" t="s">
        <v>0</v>
      </c>
      <c r="C94" s="23" t="s">
        <v>31</v>
      </c>
      <c r="D94" s="24" t="s">
        <v>9</v>
      </c>
      <c r="E94" s="25">
        <v>2023</v>
      </c>
      <c r="F94" s="26">
        <v>4446</v>
      </c>
      <c r="G94" s="26">
        <v>9949</v>
      </c>
      <c r="H94" s="26">
        <f t="shared" si="43"/>
        <v>446.87908332495732</v>
      </c>
      <c r="I94" s="13">
        <f t="shared" ref="I94" si="71">(H94-$H$10)/$H$10</f>
        <v>0.3302781727052656</v>
      </c>
    </row>
    <row r="95" spans="1:9" hidden="1" x14ac:dyDescent="0.25">
      <c r="A95" s="23" t="s">
        <v>46</v>
      </c>
      <c r="B95" s="23" t="s">
        <v>0</v>
      </c>
      <c r="C95" s="23" t="s">
        <v>32</v>
      </c>
      <c r="D95" s="24" t="s">
        <v>10</v>
      </c>
      <c r="E95" s="25">
        <v>2023</v>
      </c>
      <c r="F95" s="26">
        <v>8334</v>
      </c>
      <c r="G95" s="26">
        <v>23156</v>
      </c>
      <c r="H95" s="26">
        <f t="shared" si="43"/>
        <v>359.90671964069787</v>
      </c>
      <c r="I95" s="13">
        <f t="shared" ref="I95" si="72">(H95-$H$11)/$H$11</f>
        <v>0.33347616605673464</v>
      </c>
    </row>
    <row r="96" spans="1:9" hidden="1" x14ac:dyDescent="0.25">
      <c r="A96" s="23" t="s">
        <v>46</v>
      </c>
      <c r="B96" s="23" t="s">
        <v>0</v>
      </c>
      <c r="C96" s="23" t="s">
        <v>26</v>
      </c>
      <c r="D96" s="24" t="s">
        <v>4</v>
      </c>
      <c r="E96" s="25">
        <v>2023</v>
      </c>
      <c r="F96" s="26">
        <v>9794</v>
      </c>
      <c r="G96" s="26">
        <v>21578</v>
      </c>
      <c r="H96" s="26">
        <f t="shared" si="43"/>
        <v>453.88821948280656</v>
      </c>
      <c r="I96" s="13">
        <f t="shared" ref="I96" si="73">(H96-$H$12)/$H$12</f>
        <v>0.40563507971081642</v>
      </c>
    </row>
    <row r="97" spans="1:9" hidden="1" x14ac:dyDescent="0.25">
      <c r="A97" s="23" t="s">
        <v>46</v>
      </c>
      <c r="B97" s="23" t="s">
        <v>0</v>
      </c>
      <c r="C97" s="23" t="s">
        <v>30</v>
      </c>
      <c r="D97" s="24" t="s">
        <v>8</v>
      </c>
      <c r="E97" s="25">
        <v>2023</v>
      </c>
      <c r="F97" s="26">
        <v>23922</v>
      </c>
      <c r="G97" s="26">
        <v>71060</v>
      </c>
      <c r="H97" s="26">
        <f t="shared" si="43"/>
        <v>336.64508865747257</v>
      </c>
      <c r="I97" s="13">
        <f t="shared" ref="I97" si="74">(H97-$H$13)/$H$13</f>
        <v>0.1226346452698869</v>
      </c>
    </row>
    <row r="98" spans="1:9" hidden="1" x14ac:dyDescent="0.25">
      <c r="A98" s="20" t="s">
        <v>46</v>
      </c>
      <c r="B98" s="20" t="s">
        <v>0</v>
      </c>
      <c r="C98" s="20" t="s">
        <v>22</v>
      </c>
      <c r="D98" s="21" t="s">
        <v>48</v>
      </c>
      <c r="E98" s="14">
        <v>2024</v>
      </c>
      <c r="F98" s="11">
        <v>803992</v>
      </c>
      <c r="G98" s="11">
        <f>SUM(G99:G109)</f>
        <v>1530185</v>
      </c>
      <c r="H98" s="11">
        <f t="shared" si="43"/>
        <v>525.42143597016047</v>
      </c>
      <c r="I98" s="13">
        <f t="shared" ref="I98" si="75">(H98-$H$2)/$H$2</f>
        <v>0.32119819161976654</v>
      </c>
    </row>
    <row r="99" spans="1:9" hidden="1" x14ac:dyDescent="0.25">
      <c r="A99" s="23" t="s">
        <v>46</v>
      </c>
      <c r="B99" s="23" t="s">
        <v>0</v>
      </c>
      <c r="C99" s="23" t="s">
        <v>21</v>
      </c>
      <c r="D99" s="24" t="s">
        <v>0</v>
      </c>
      <c r="E99" s="25">
        <v>2024</v>
      </c>
      <c r="F99" s="26">
        <v>579864</v>
      </c>
      <c r="G99" s="26">
        <v>1017043</v>
      </c>
      <c r="H99" s="26">
        <f t="shared" si="43"/>
        <v>570.14698493574019</v>
      </c>
      <c r="I99" s="13">
        <f t="shared" ref="I99" si="76">(H99-$H$3)/$H$3</f>
        <v>0.29426309516352483</v>
      </c>
    </row>
    <row r="100" spans="1:9" hidden="1" x14ac:dyDescent="0.25">
      <c r="A100" s="23" t="s">
        <v>46</v>
      </c>
      <c r="B100" s="23" t="s">
        <v>0</v>
      </c>
      <c r="C100" s="23" t="s">
        <v>23</v>
      </c>
      <c r="D100" s="24" t="s">
        <v>1</v>
      </c>
      <c r="E100" s="25">
        <v>2024</v>
      </c>
      <c r="F100" s="26">
        <v>18728</v>
      </c>
      <c r="G100" s="26">
        <v>56684</v>
      </c>
      <c r="H100" s="26">
        <f t="shared" si="43"/>
        <v>330.39305624162017</v>
      </c>
      <c r="I100" s="13">
        <f t="shared" ref="I100" si="77">(H100-$H$4)/$H$4</f>
        <v>0.4234475597700742</v>
      </c>
    </row>
    <row r="101" spans="1:9" hidden="1" x14ac:dyDescent="0.25">
      <c r="A101" s="23" t="s">
        <v>46</v>
      </c>
      <c r="B101" s="23" t="s">
        <v>0</v>
      </c>
      <c r="C101" s="23" t="s">
        <v>24</v>
      </c>
      <c r="D101" s="24" t="s">
        <v>2</v>
      </c>
      <c r="E101" s="25">
        <v>2024</v>
      </c>
      <c r="F101" s="26">
        <v>31184</v>
      </c>
      <c r="G101" s="26">
        <v>60581</v>
      </c>
      <c r="H101" s="26">
        <f t="shared" si="43"/>
        <v>514.74884864891635</v>
      </c>
      <c r="I101" s="13">
        <f t="shared" ref="I101" si="78">(H101-$H$5)/$H$5</f>
        <v>0.38261679628957895</v>
      </c>
    </row>
    <row r="102" spans="1:9" hidden="1" x14ac:dyDescent="0.25">
      <c r="A102" s="23" t="s">
        <v>46</v>
      </c>
      <c r="B102" s="23" t="s">
        <v>0</v>
      </c>
      <c r="C102" s="23" t="s">
        <v>25</v>
      </c>
      <c r="D102" s="24" t="s">
        <v>3</v>
      </c>
      <c r="E102" s="25">
        <v>2024</v>
      </c>
      <c r="F102" s="26">
        <v>6630</v>
      </c>
      <c r="G102" s="26">
        <v>18442</v>
      </c>
      <c r="H102" s="26">
        <f t="shared" si="43"/>
        <v>359.50547662943285</v>
      </c>
      <c r="I102" s="13">
        <f t="shared" ref="I102" si="79">(H102-$H$6)/$H$6</f>
        <v>0.41769558376726856</v>
      </c>
    </row>
    <row r="103" spans="1:9" hidden="1" x14ac:dyDescent="0.25">
      <c r="A103" s="23" t="s">
        <v>46</v>
      </c>
      <c r="B103" s="23" t="s">
        <v>0</v>
      </c>
      <c r="C103" s="23" t="s">
        <v>27</v>
      </c>
      <c r="D103" s="24" t="s">
        <v>5</v>
      </c>
      <c r="E103" s="25">
        <v>2024</v>
      </c>
      <c r="F103" s="26">
        <v>71976</v>
      </c>
      <c r="G103" s="26">
        <v>139599</v>
      </c>
      <c r="H103" s="26">
        <f t="shared" si="43"/>
        <v>515.59108589603079</v>
      </c>
      <c r="I103" s="13">
        <f t="shared" ref="I103" si="80">(H103-$H$7)/$H$7</f>
        <v>0.55053642520177493</v>
      </c>
    </row>
    <row r="104" spans="1:9" hidden="1" x14ac:dyDescent="0.25">
      <c r="A104" s="23" t="s">
        <v>46</v>
      </c>
      <c r="B104" s="23" t="s">
        <v>0</v>
      </c>
      <c r="C104" s="23" t="s">
        <v>28</v>
      </c>
      <c r="D104" s="24" t="s">
        <v>6</v>
      </c>
      <c r="E104" s="25">
        <v>2024</v>
      </c>
      <c r="F104" s="26">
        <v>19906</v>
      </c>
      <c r="G104" s="26">
        <v>48968</v>
      </c>
      <c r="H104" s="26">
        <f t="shared" si="43"/>
        <v>406.51037412187554</v>
      </c>
      <c r="I104" s="13">
        <f t="shared" ref="I104" si="81">(H104-$H$8)/$H$8</f>
        <v>0.39190785725519683</v>
      </c>
    </row>
    <row r="105" spans="1:9" hidden="1" x14ac:dyDescent="0.25">
      <c r="A105" s="23" t="s">
        <v>46</v>
      </c>
      <c r="B105" s="23" t="s">
        <v>0</v>
      </c>
      <c r="C105" s="23" t="s">
        <v>29</v>
      </c>
      <c r="D105" s="24" t="s">
        <v>7</v>
      </c>
      <c r="E105" s="25">
        <v>2024</v>
      </c>
      <c r="F105" s="26">
        <v>26088</v>
      </c>
      <c r="G105" s="26">
        <v>60351</v>
      </c>
      <c r="H105" s="26">
        <f t="shared" si="43"/>
        <v>432.27121340160062</v>
      </c>
      <c r="I105" s="13">
        <f t="shared" ref="I105" si="82">(H105-$H$9)/$H$9</f>
        <v>0.33661360852984118</v>
      </c>
    </row>
    <row r="106" spans="1:9" hidden="1" x14ac:dyDescent="0.25">
      <c r="A106" s="23" t="s">
        <v>46</v>
      </c>
      <c r="B106" s="23" t="s">
        <v>0</v>
      </c>
      <c r="C106" s="23" t="s">
        <v>31</v>
      </c>
      <c r="D106" s="24" t="s">
        <v>9</v>
      </c>
      <c r="E106" s="25">
        <v>2024</v>
      </c>
      <c r="F106" s="26">
        <v>4672</v>
      </c>
      <c r="G106" s="26">
        <v>10013</v>
      </c>
      <c r="H106" s="26">
        <f t="shared" si="43"/>
        <v>466.59342854289429</v>
      </c>
      <c r="I106" s="13">
        <f t="shared" ref="I106" si="83">(H106-$H$10)/$H$10</f>
        <v>0.38896421130315523</v>
      </c>
    </row>
    <row r="107" spans="1:9" hidden="1" x14ac:dyDescent="0.25">
      <c r="A107" s="23" t="s">
        <v>46</v>
      </c>
      <c r="B107" s="23" t="s">
        <v>0</v>
      </c>
      <c r="C107" s="23" t="s">
        <v>32</v>
      </c>
      <c r="D107" s="24" t="s">
        <v>10</v>
      </c>
      <c r="E107" s="25">
        <v>2024</v>
      </c>
      <c r="F107" s="26">
        <v>8783</v>
      </c>
      <c r="G107" s="26">
        <v>23227</v>
      </c>
      <c r="H107" s="26">
        <f t="shared" si="43"/>
        <v>378.13751237783617</v>
      </c>
      <c r="I107" s="13">
        <f t="shared" ref="I107" si="84">(H107-$H$11)/$H$11</f>
        <v>0.40102235587937429</v>
      </c>
    </row>
    <row r="108" spans="1:9" hidden="1" x14ac:dyDescent="0.25">
      <c r="A108" s="23" t="s">
        <v>46</v>
      </c>
      <c r="B108" s="23" t="s">
        <v>0</v>
      </c>
      <c r="C108" s="23" t="s">
        <v>26</v>
      </c>
      <c r="D108" s="24" t="s">
        <v>4</v>
      </c>
      <c r="E108" s="25">
        <v>2024</v>
      </c>
      <c r="F108" s="26">
        <v>10482</v>
      </c>
      <c r="G108" s="26">
        <v>21706</v>
      </c>
      <c r="H108" s="26">
        <f t="shared" si="43"/>
        <v>482.90795171841887</v>
      </c>
      <c r="I108" s="13">
        <f t="shared" ref="I108" si="85">(H108-$H$12)/$H$12</f>
        <v>0.49550556297797832</v>
      </c>
    </row>
    <row r="109" spans="1:9" hidden="1" x14ac:dyDescent="0.25">
      <c r="A109" s="23" t="s">
        <v>46</v>
      </c>
      <c r="B109" s="23" t="s">
        <v>0</v>
      </c>
      <c r="C109" s="23" t="s">
        <v>30</v>
      </c>
      <c r="D109" s="24" t="s">
        <v>8</v>
      </c>
      <c r="E109" s="25">
        <v>2024</v>
      </c>
      <c r="F109" s="26">
        <v>25679</v>
      </c>
      <c r="G109" s="26">
        <v>73571</v>
      </c>
      <c r="H109" s="26">
        <f t="shared" si="43"/>
        <v>349.03698468146416</v>
      </c>
      <c r="I109" s="13">
        <f t="shared" ref="I109" si="86">(H109-$H$13)/$H$13</f>
        <v>0.16395879425003074</v>
      </c>
    </row>
    <row r="110" spans="1:9" s="1" customFormat="1" hidden="1" x14ac:dyDescent="0.25">
      <c r="A110" s="20" t="s">
        <v>46</v>
      </c>
      <c r="B110" s="20" t="s">
        <v>0</v>
      </c>
      <c r="C110" s="20" t="s">
        <v>22</v>
      </c>
      <c r="D110" s="21" t="s">
        <v>48</v>
      </c>
      <c r="E110" s="14" t="s">
        <v>41</v>
      </c>
      <c r="F110" s="11">
        <f>SUM(F111:F121)</f>
        <v>809848</v>
      </c>
      <c r="G110" s="11">
        <f>SUM(G111:G121)</f>
        <v>1549118</v>
      </c>
      <c r="H110" s="11">
        <f>F110/G110*1000</f>
        <v>522.78005936281158</v>
      </c>
      <c r="I110" s="15">
        <f t="shared" ref="I110" si="87">(H110-$H$2)/$H$2</f>
        <v>0.31455631948036206</v>
      </c>
    </row>
    <row r="111" spans="1:9" hidden="1" x14ac:dyDescent="0.25">
      <c r="A111" s="23" t="s">
        <v>46</v>
      </c>
      <c r="B111" s="23" t="s">
        <v>0</v>
      </c>
      <c r="C111" s="23" t="s">
        <v>21</v>
      </c>
      <c r="D111" s="24" t="s">
        <v>0</v>
      </c>
      <c r="E111" s="25" t="s">
        <v>41</v>
      </c>
      <c r="F111" s="26">
        <v>583828</v>
      </c>
      <c r="G111" s="26">
        <v>1029221</v>
      </c>
      <c r="H111" s="26">
        <f t="shared" si="43"/>
        <v>567.25231995849288</v>
      </c>
      <c r="I111" s="13">
        <f t="shared" ref="I111" si="88">(H111-$H$3)/$H$3</f>
        <v>0.28769205620006205</v>
      </c>
    </row>
    <row r="112" spans="1:9" hidden="1" x14ac:dyDescent="0.25">
      <c r="A112" s="23" t="s">
        <v>46</v>
      </c>
      <c r="B112" s="23" t="s">
        <v>0</v>
      </c>
      <c r="C112" s="23" t="s">
        <v>23</v>
      </c>
      <c r="D112" s="24" t="s">
        <v>1</v>
      </c>
      <c r="E112" s="25" t="s">
        <v>41</v>
      </c>
      <c r="F112" s="26">
        <v>18924</v>
      </c>
      <c r="G112" s="26">
        <v>57713</v>
      </c>
      <c r="H112" s="26">
        <f t="shared" si="43"/>
        <v>327.898393776099</v>
      </c>
      <c r="I112" s="13">
        <f t="shared" ref="I112" si="89">(H112-$H$4)/$H$4</f>
        <v>0.41269969103641896</v>
      </c>
    </row>
    <row r="113" spans="1:9" hidden="1" x14ac:dyDescent="0.25">
      <c r="A113" s="23" t="s">
        <v>46</v>
      </c>
      <c r="B113" s="23" t="s">
        <v>0</v>
      </c>
      <c r="C113" s="23" t="s">
        <v>24</v>
      </c>
      <c r="D113" s="24" t="s">
        <v>2</v>
      </c>
      <c r="E113" s="25" t="s">
        <v>41</v>
      </c>
      <c r="F113" s="26">
        <v>31319</v>
      </c>
      <c r="G113" s="26">
        <v>60886</v>
      </c>
      <c r="H113" s="26">
        <f t="shared" si="43"/>
        <v>514.38754393456622</v>
      </c>
      <c r="I113" s="13">
        <f t="shared" ref="I113" si="90">(H113-$H$5)/$H$5</f>
        <v>0.38164633085201599</v>
      </c>
    </row>
    <row r="114" spans="1:9" hidden="1" x14ac:dyDescent="0.25">
      <c r="A114" s="23" t="s">
        <v>46</v>
      </c>
      <c r="B114" s="23" t="s">
        <v>0</v>
      </c>
      <c r="C114" s="23" t="s">
        <v>25</v>
      </c>
      <c r="D114" s="24" t="s">
        <v>3</v>
      </c>
      <c r="E114" s="25" t="s">
        <v>41</v>
      </c>
      <c r="F114" s="26">
        <v>6700</v>
      </c>
      <c r="G114" s="26">
        <v>18719</v>
      </c>
      <c r="H114" s="26">
        <f t="shared" si="43"/>
        <v>357.92510283668997</v>
      </c>
      <c r="I114" s="13">
        <f t="shared" ref="I114" si="91">(H114-$H$6)/$H$6</f>
        <v>0.41146344241665839</v>
      </c>
    </row>
    <row r="115" spans="1:9" hidden="1" x14ac:dyDescent="0.25">
      <c r="A115" s="23" t="s">
        <v>46</v>
      </c>
      <c r="B115" s="23" t="s">
        <v>0</v>
      </c>
      <c r="C115" s="23" t="s">
        <v>27</v>
      </c>
      <c r="D115" s="24" t="s">
        <v>5</v>
      </c>
      <c r="E115" s="25" t="s">
        <v>41</v>
      </c>
      <c r="F115" s="26">
        <v>72665</v>
      </c>
      <c r="G115" s="26">
        <v>141363</v>
      </c>
      <c r="H115" s="26">
        <f t="shared" si="43"/>
        <v>514.03125287380715</v>
      </c>
      <c r="I115" s="13">
        <f t="shared" ref="I115" si="92">(H115-$H$7)/$H$7</f>
        <v>0.54584554131268059</v>
      </c>
    </row>
    <row r="116" spans="1:9" hidden="1" x14ac:dyDescent="0.25">
      <c r="A116" s="23" t="s">
        <v>46</v>
      </c>
      <c r="B116" s="23" t="s">
        <v>0</v>
      </c>
      <c r="C116" s="23" t="s">
        <v>28</v>
      </c>
      <c r="D116" s="24" t="s">
        <v>6</v>
      </c>
      <c r="E116" s="25" t="s">
        <v>41</v>
      </c>
      <c r="F116" s="26">
        <v>20028</v>
      </c>
      <c r="G116" s="26">
        <v>49080</v>
      </c>
      <c r="H116" s="26">
        <f t="shared" si="43"/>
        <v>408.06845965770174</v>
      </c>
      <c r="I116" s="13">
        <f t="shared" ref="I116" si="93">(H116-$H$8)/$H$8</f>
        <v>0.39724280474399559</v>
      </c>
    </row>
    <row r="117" spans="1:9" hidden="1" x14ac:dyDescent="0.25">
      <c r="A117" s="23" t="s">
        <v>46</v>
      </c>
      <c r="B117" s="23" t="s">
        <v>0</v>
      </c>
      <c r="C117" s="23" t="s">
        <v>29</v>
      </c>
      <c r="D117" s="24" t="s">
        <v>7</v>
      </c>
      <c r="E117" s="25" t="s">
        <v>41</v>
      </c>
      <c r="F117" s="26">
        <v>26349</v>
      </c>
      <c r="G117" s="26">
        <v>60808</v>
      </c>
      <c r="H117" s="26">
        <f t="shared" si="43"/>
        <v>433.3146954348112</v>
      </c>
      <c r="I117" s="13">
        <f t="shared" ref="I117" si="94">(H117-$H$9)/$H$9</f>
        <v>0.33984012984933942</v>
      </c>
    </row>
    <row r="118" spans="1:9" hidden="1" x14ac:dyDescent="0.25">
      <c r="A118" s="23" t="s">
        <v>46</v>
      </c>
      <c r="B118" s="23" t="s">
        <v>0</v>
      </c>
      <c r="C118" s="23" t="s">
        <v>31</v>
      </c>
      <c r="D118" s="24" t="s">
        <v>9</v>
      </c>
      <c r="E118" s="25" t="s">
        <v>41</v>
      </c>
      <c r="F118" s="26">
        <v>4712</v>
      </c>
      <c r="G118" s="26">
        <v>10083</v>
      </c>
      <c r="H118" s="26">
        <f t="shared" si="43"/>
        <v>467.32123375979376</v>
      </c>
      <c r="I118" s="13">
        <f t="shared" ref="I118" si="95">(H118-$H$10)/$H$10</f>
        <v>0.39113075574470463</v>
      </c>
    </row>
    <row r="119" spans="1:9" hidden="1" x14ac:dyDescent="0.25">
      <c r="A119" s="23" t="s">
        <v>46</v>
      </c>
      <c r="B119" s="23" t="s">
        <v>0</v>
      </c>
      <c r="C119" s="23" t="s">
        <v>32</v>
      </c>
      <c r="D119" s="24" t="s">
        <v>10</v>
      </c>
      <c r="E119" s="25" t="s">
        <v>41</v>
      </c>
      <c r="F119" s="26">
        <v>8828</v>
      </c>
      <c r="G119" s="26">
        <v>23292</v>
      </c>
      <c r="H119" s="26">
        <f t="shared" si="43"/>
        <v>379.01425382105441</v>
      </c>
      <c r="I119" s="13">
        <f t="shared" ref="I119" si="96">(H119-$H$11)/$H$11</f>
        <v>0.40427073595822599</v>
      </c>
    </row>
    <row r="120" spans="1:9" hidden="1" x14ac:dyDescent="0.25">
      <c r="A120" s="23" t="s">
        <v>46</v>
      </c>
      <c r="B120" s="23" t="s">
        <v>0</v>
      </c>
      <c r="C120" s="23" t="s">
        <v>26</v>
      </c>
      <c r="D120" s="24" t="s">
        <v>4</v>
      </c>
      <c r="E120" s="25" t="s">
        <v>41</v>
      </c>
      <c r="F120" s="26">
        <v>10580</v>
      </c>
      <c r="G120" s="26">
        <v>21824</v>
      </c>
      <c r="H120" s="26">
        <f t="shared" si="43"/>
        <v>484.78739002932554</v>
      </c>
      <c r="I120" s="13">
        <f t="shared" ref="I120" si="97">(H120-$H$12)/$H$12</f>
        <v>0.50132594849706735</v>
      </c>
    </row>
    <row r="121" spans="1:9" hidden="1" x14ac:dyDescent="0.25">
      <c r="A121" s="23" t="s">
        <v>46</v>
      </c>
      <c r="B121" s="23" t="s">
        <v>0</v>
      </c>
      <c r="C121" s="23" t="s">
        <v>30</v>
      </c>
      <c r="D121" s="24" t="s">
        <v>8</v>
      </c>
      <c r="E121" s="25" t="s">
        <v>41</v>
      </c>
      <c r="F121" s="26">
        <v>25915</v>
      </c>
      <c r="G121" s="26">
        <v>76129</v>
      </c>
      <c r="H121" s="26">
        <f t="shared" si="43"/>
        <v>340.40904254620449</v>
      </c>
      <c r="I121" s="13">
        <f t="shared" ref="I121" si="98">(H121-$H$13)/$H$13</f>
        <v>0.13518657363913797</v>
      </c>
    </row>
    <row r="122" spans="1:9" hidden="1" x14ac:dyDescent="0.25">
      <c r="A122" s="20" t="s">
        <v>46</v>
      </c>
      <c r="B122" s="20" t="s">
        <v>0</v>
      </c>
      <c r="C122" s="20" t="s">
        <v>22</v>
      </c>
      <c r="D122" s="21" t="s">
        <v>48</v>
      </c>
      <c r="E122" s="14" t="s">
        <v>42</v>
      </c>
      <c r="F122" s="11">
        <f>SUM(F123:F133)</f>
        <v>813311</v>
      </c>
      <c r="G122" s="11">
        <f>SUM(G123:G133)</f>
        <v>1549118</v>
      </c>
      <c r="H122" s="11">
        <f t="shared" si="43"/>
        <v>525.01552496323711</v>
      </c>
      <c r="I122" s="15">
        <f t="shared" ref="I122" si="99">(H122-$H$2)/$H$2</f>
        <v>0.32017750831377334</v>
      </c>
    </row>
    <row r="123" spans="1:9" hidden="1" x14ac:dyDescent="0.25">
      <c r="A123" s="23" t="s">
        <v>46</v>
      </c>
      <c r="B123" s="23" t="s">
        <v>0</v>
      </c>
      <c r="C123" s="23" t="s">
        <v>21</v>
      </c>
      <c r="D123" s="24" t="s">
        <v>0</v>
      </c>
      <c r="E123" s="25" t="s">
        <v>42</v>
      </c>
      <c r="F123" s="26">
        <v>585926</v>
      </c>
      <c r="G123" s="26">
        <v>1029221</v>
      </c>
      <c r="H123" s="26">
        <f t="shared" si="43"/>
        <v>569.29075485245642</v>
      </c>
      <c r="I123" s="13">
        <f t="shared" ref="I123" si="100">(H123-$H$3)/$H$3</f>
        <v>0.29231940866330086</v>
      </c>
    </row>
    <row r="124" spans="1:9" hidden="1" x14ac:dyDescent="0.25">
      <c r="A124" s="23" t="s">
        <v>46</v>
      </c>
      <c r="B124" s="23" t="s">
        <v>0</v>
      </c>
      <c r="C124" s="23" t="s">
        <v>23</v>
      </c>
      <c r="D124" s="24" t="s">
        <v>1</v>
      </c>
      <c r="E124" s="25" t="s">
        <v>42</v>
      </c>
      <c r="F124" s="26">
        <v>19002</v>
      </c>
      <c r="G124" s="26">
        <v>57713</v>
      </c>
      <c r="H124" s="26">
        <f t="shared" si="43"/>
        <v>329.24990903262699</v>
      </c>
      <c r="I124" s="13">
        <f t="shared" ref="I124" si="101">(H124-$H$4)/$H$4</f>
        <v>0.41852248621190197</v>
      </c>
    </row>
    <row r="125" spans="1:9" hidden="1" x14ac:dyDescent="0.25">
      <c r="A125" s="23" t="s">
        <v>46</v>
      </c>
      <c r="B125" s="23" t="s">
        <v>0</v>
      </c>
      <c r="C125" s="23" t="s">
        <v>24</v>
      </c>
      <c r="D125" s="24" t="s">
        <v>2</v>
      </c>
      <c r="E125" s="25" t="s">
        <v>42</v>
      </c>
      <c r="F125" s="26">
        <v>31440</v>
      </c>
      <c r="G125" s="26">
        <v>60886</v>
      </c>
      <c r="H125" s="26">
        <f t="shared" si="43"/>
        <v>516.37486450087044</v>
      </c>
      <c r="I125" s="13">
        <f t="shared" ref="I125" si="102">(H125-$H$5)/$H$5</f>
        <v>0.38698427925500117</v>
      </c>
    </row>
    <row r="126" spans="1:9" hidden="1" x14ac:dyDescent="0.25">
      <c r="A126" s="23" t="s">
        <v>46</v>
      </c>
      <c r="B126" s="23" t="s">
        <v>0</v>
      </c>
      <c r="C126" s="23" t="s">
        <v>25</v>
      </c>
      <c r="D126" s="24" t="s">
        <v>3</v>
      </c>
      <c r="E126" s="25" t="s">
        <v>42</v>
      </c>
      <c r="F126" s="26">
        <v>6743</v>
      </c>
      <c r="G126" s="26">
        <v>18719</v>
      </c>
      <c r="H126" s="26">
        <f t="shared" si="43"/>
        <v>360.22223409370156</v>
      </c>
      <c r="I126" s="13">
        <f t="shared" ref="I126" si="103">(H126-$H$6)/$H$6</f>
        <v>0.42052208839037725</v>
      </c>
    </row>
    <row r="127" spans="1:9" hidden="1" x14ac:dyDescent="0.25">
      <c r="A127" s="23" t="s">
        <v>46</v>
      </c>
      <c r="B127" s="23" t="s">
        <v>0</v>
      </c>
      <c r="C127" s="23" t="s">
        <v>27</v>
      </c>
      <c r="D127" s="24" t="s">
        <v>5</v>
      </c>
      <c r="E127" s="25" t="s">
        <v>42</v>
      </c>
      <c r="F127" s="26">
        <v>73167</v>
      </c>
      <c r="G127" s="26">
        <v>141363</v>
      </c>
      <c r="H127" s="26">
        <f t="shared" si="43"/>
        <v>517.58239426158195</v>
      </c>
      <c r="I127" s="13">
        <f t="shared" ref="I127" si="104">(H127-$H$7)/$H$7</f>
        <v>0.55652488434906644</v>
      </c>
    </row>
    <row r="128" spans="1:9" hidden="1" x14ac:dyDescent="0.25">
      <c r="A128" s="23" t="s">
        <v>46</v>
      </c>
      <c r="B128" s="23" t="s">
        <v>0</v>
      </c>
      <c r="C128" s="23" t="s">
        <v>28</v>
      </c>
      <c r="D128" s="24" t="s">
        <v>6</v>
      </c>
      <c r="E128" s="25" t="s">
        <v>42</v>
      </c>
      <c r="F128" s="26">
        <v>20123</v>
      </c>
      <c r="G128" s="26">
        <v>49080</v>
      </c>
      <c r="H128" s="26">
        <f t="shared" si="43"/>
        <v>410.0040749796251</v>
      </c>
      <c r="I128" s="13">
        <f t="shared" ref="I128" si="105">(H128-$H$8)/$H$8</f>
        <v>0.40387042939202228</v>
      </c>
    </row>
    <row r="129" spans="1:9" hidden="1" x14ac:dyDescent="0.25">
      <c r="A129" s="23" t="s">
        <v>46</v>
      </c>
      <c r="B129" s="23" t="s">
        <v>0</v>
      </c>
      <c r="C129" s="23" t="s">
        <v>29</v>
      </c>
      <c r="D129" s="24" t="s">
        <v>7</v>
      </c>
      <c r="E129" s="25" t="s">
        <v>42</v>
      </c>
      <c r="F129" s="26">
        <v>26488</v>
      </c>
      <c r="G129" s="26">
        <v>60808</v>
      </c>
      <c r="H129" s="26">
        <f t="shared" si="43"/>
        <v>435.60057887120121</v>
      </c>
      <c r="I129" s="13">
        <f t="shared" ref="I129" si="106">(H129-$H$9)/$H$9</f>
        <v>0.34690824545331161</v>
      </c>
    </row>
    <row r="130" spans="1:9" hidden="1" x14ac:dyDescent="0.25">
      <c r="A130" s="23" t="s">
        <v>46</v>
      </c>
      <c r="B130" s="23" t="s">
        <v>0</v>
      </c>
      <c r="C130" s="23" t="s">
        <v>31</v>
      </c>
      <c r="D130" s="24" t="s">
        <v>9</v>
      </c>
      <c r="E130" s="25" t="s">
        <v>42</v>
      </c>
      <c r="F130" s="26">
        <v>4774</v>
      </c>
      <c r="G130" s="26">
        <v>10083</v>
      </c>
      <c r="H130" s="26">
        <f t="shared" si="43"/>
        <v>473.47019736189628</v>
      </c>
      <c r="I130" s="13">
        <f t="shared" ref="I130" si="107">(H130-$H$10)/$H$10</f>
        <v>0.40943510779397702</v>
      </c>
    </row>
    <row r="131" spans="1:9" hidden="1" x14ac:dyDescent="0.25">
      <c r="A131" s="23" t="s">
        <v>46</v>
      </c>
      <c r="B131" s="23" t="s">
        <v>0</v>
      </c>
      <c r="C131" s="23" t="s">
        <v>32</v>
      </c>
      <c r="D131" s="24" t="s">
        <v>10</v>
      </c>
      <c r="E131" s="25" t="s">
        <v>42</v>
      </c>
      <c r="F131" s="26">
        <v>8868</v>
      </c>
      <c r="G131" s="26">
        <v>23292</v>
      </c>
      <c r="H131" s="26">
        <f t="shared" ref="H131:H157" si="108">F131/G131*1000</f>
        <v>380.73158165893869</v>
      </c>
      <c r="I131" s="13">
        <f t="shared" ref="I131" si="109">(H131-$H$11)/$H$11</f>
        <v>0.41063353947412201</v>
      </c>
    </row>
    <row r="132" spans="1:9" hidden="1" x14ac:dyDescent="0.25">
      <c r="A132" s="23" t="s">
        <v>46</v>
      </c>
      <c r="B132" s="23" t="s">
        <v>0</v>
      </c>
      <c r="C132" s="23" t="s">
        <v>26</v>
      </c>
      <c r="D132" s="24" t="s">
        <v>4</v>
      </c>
      <c r="E132" s="25" t="s">
        <v>42</v>
      </c>
      <c r="F132" s="26">
        <v>10661</v>
      </c>
      <c r="G132" s="26">
        <v>21824</v>
      </c>
      <c r="H132" s="26">
        <f t="shared" si="108"/>
        <v>488.49890029325513</v>
      </c>
      <c r="I132" s="13">
        <f t="shared" ref="I132" si="110">(H132-$H$12)/$H$12</f>
        <v>0.51282003184567437</v>
      </c>
    </row>
    <row r="133" spans="1:9" hidden="1" x14ac:dyDescent="0.25">
      <c r="A133" s="23" t="s">
        <v>46</v>
      </c>
      <c r="B133" s="23" t="s">
        <v>0</v>
      </c>
      <c r="C133" s="23" t="s">
        <v>30</v>
      </c>
      <c r="D133" s="24" t="s">
        <v>8</v>
      </c>
      <c r="E133" s="25" t="s">
        <v>42</v>
      </c>
      <c r="F133" s="26">
        <v>26119</v>
      </c>
      <c r="G133" s="26">
        <v>76129</v>
      </c>
      <c r="H133" s="26">
        <f t="shared" si="108"/>
        <v>343.08870469860369</v>
      </c>
      <c r="I133" s="13">
        <f t="shared" ref="I133" si="111">(H133-$H$13)/$H$13</f>
        <v>0.14412263619064802</v>
      </c>
    </row>
    <row r="134" spans="1:9" hidden="1" x14ac:dyDescent="0.25">
      <c r="A134" s="20" t="s">
        <v>46</v>
      </c>
      <c r="B134" s="20" t="s">
        <v>0</v>
      </c>
      <c r="C134" s="20" t="s">
        <v>22</v>
      </c>
      <c r="D134" s="21" t="s">
        <v>48</v>
      </c>
      <c r="E134" s="14" t="s">
        <v>44</v>
      </c>
      <c r="F134" s="11">
        <f>SUM(F135:F145)</f>
        <v>817291</v>
      </c>
      <c r="G134" s="11">
        <f>SUM(G135:G145)</f>
        <v>1549118</v>
      </c>
      <c r="H134" s="11">
        <f t="shared" si="108"/>
        <v>527.58472885861511</v>
      </c>
      <c r="I134" s="15">
        <f t="shared" ref="I134" si="112">(H134-$H$2)/$H$2</f>
        <v>0.32663789859878001</v>
      </c>
    </row>
    <row r="135" spans="1:9" hidden="1" x14ac:dyDescent="0.25">
      <c r="A135" s="23" t="s">
        <v>46</v>
      </c>
      <c r="B135" s="23" t="s">
        <v>0</v>
      </c>
      <c r="C135" s="23" t="s">
        <v>21</v>
      </c>
      <c r="D135" s="24" t="s">
        <v>0</v>
      </c>
      <c r="E135" s="25" t="s">
        <v>44</v>
      </c>
      <c r="F135" s="26">
        <v>588669</v>
      </c>
      <c r="G135" s="26">
        <v>1029221</v>
      </c>
      <c r="H135" s="26">
        <f t="shared" si="108"/>
        <v>571.95587730914929</v>
      </c>
      <c r="I135" s="13">
        <f t="shared" ref="I135" si="113">(H135-$H$3)/$H$3</f>
        <v>0.29836937425274956</v>
      </c>
    </row>
    <row r="136" spans="1:9" hidden="1" x14ac:dyDescent="0.25">
      <c r="A136" s="23" t="s">
        <v>46</v>
      </c>
      <c r="B136" s="23" t="s">
        <v>0</v>
      </c>
      <c r="C136" s="23" t="s">
        <v>23</v>
      </c>
      <c r="D136" s="24" t="s">
        <v>1</v>
      </c>
      <c r="E136" s="25" t="s">
        <v>44</v>
      </c>
      <c r="F136" s="26">
        <v>19092</v>
      </c>
      <c r="G136" s="26">
        <v>57713</v>
      </c>
      <c r="H136" s="26">
        <f t="shared" si="108"/>
        <v>330.80934971323614</v>
      </c>
      <c r="I136" s="13">
        <f t="shared" ref="I136" si="114">(H136-$H$4)/$H$4</f>
        <v>0.42524109602976673</v>
      </c>
    </row>
    <row r="137" spans="1:9" hidden="1" x14ac:dyDescent="0.25">
      <c r="A137" s="23" t="s">
        <v>46</v>
      </c>
      <c r="B137" s="23" t="s">
        <v>0</v>
      </c>
      <c r="C137" s="23" t="s">
        <v>24</v>
      </c>
      <c r="D137" s="24" t="s">
        <v>2</v>
      </c>
      <c r="E137" s="25" t="s">
        <v>44</v>
      </c>
      <c r="F137" s="26">
        <v>31539</v>
      </c>
      <c r="G137" s="26">
        <v>60886</v>
      </c>
      <c r="H137" s="26">
        <f t="shared" si="108"/>
        <v>518.00085405511948</v>
      </c>
      <c r="I137" s="13">
        <f t="shared" ref="I137" si="115">(H137-$H$5)/$H$5</f>
        <v>0.39135169158471661</v>
      </c>
    </row>
    <row r="138" spans="1:9" hidden="1" x14ac:dyDescent="0.25">
      <c r="A138" s="23" t="s">
        <v>46</v>
      </c>
      <c r="B138" s="23" t="s">
        <v>0</v>
      </c>
      <c r="C138" s="23" t="s">
        <v>25</v>
      </c>
      <c r="D138" s="24" t="s">
        <v>3</v>
      </c>
      <c r="E138" s="25" t="s">
        <v>44</v>
      </c>
      <c r="F138" s="26">
        <v>6786</v>
      </c>
      <c r="G138" s="26">
        <v>18719</v>
      </c>
      <c r="H138" s="26">
        <f t="shared" si="108"/>
        <v>362.51936535071314</v>
      </c>
      <c r="I138" s="13">
        <f t="shared" ref="I138" si="116">(H138-$H$6)/$H$6</f>
        <v>0.42958073436409605</v>
      </c>
    </row>
    <row r="139" spans="1:9" hidden="1" x14ac:dyDescent="0.25">
      <c r="A139" s="23" t="s">
        <v>46</v>
      </c>
      <c r="B139" s="23" t="s">
        <v>0</v>
      </c>
      <c r="C139" s="23" t="s">
        <v>27</v>
      </c>
      <c r="D139" s="24" t="s">
        <v>5</v>
      </c>
      <c r="E139" s="25" t="s">
        <v>44</v>
      </c>
      <c r="F139" s="26">
        <v>73557</v>
      </c>
      <c r="G139" s="26">
        <v>141363</v>
      </c>
      <c r="H139" s="26">
        <f t="shared" si="108"/>
        <v>520.34124912459413</v>
      </c>
      <c r="I139" s="13">
        <f t="shared" ref="I139" si="117">(H139-$H$7)/$H$7</f>
        <v>0.56482158511438585</v>
      </c>
    </row>
    <row r="140" spans="1:9" hidden="1" x14ac:dyDescent="0.25">
      <c r="A140" s="23" t="s">
        <v>46</v>
      </c>
      <c r="B140" s="23" t="s">
        <v>0</v>
      </c>
      <c r="C140" s="23" t="s">
        <v>28</v>
      </c>
      <c r="D140" s="24" t="s">
        <v>6</v>
      </c>
      <c r="E140" s="25" t="s">
        <v>44</v>
      </c>
      <c r="F140" s="26">
        <v>20205</v>
      </c>
      <c r="G140" s="26">
        <v>49080</v>
      </c>
      <c r="H140" s="26">
        <f t="shared" si="108"/>
        <v>411.67481662591689</v>
      </c>
      <c r="I140" s="13">
        <f t="shared" ref="I140" si="118">(H140-$H$8)/$H$8</f>
        <v>0.40959111593031911</v>
      </c>
    </row>
    <row r="141" spans="1:9" hidden="1" x14ac:dyDescent="0.25">
      <c r="A141" s="23" t="s">
        <v>46</v>
      </c>
      <c r="B141" s="23" t="s">
        <v>0</v>
      </c>
      <c r="C141" s="23" t="s">
        <v>29</v>
      </c>
      <c r="D141" s="24" t="s">
        <v>7</v>
      </c>
      <c r="E141" s="25" t="s">
        <v>44</v>
      </c>
      <c r="F141" s="26">
        <v>26680</v>
      </c>
      <c r="G141" s="26">
        <v>60808</v>
      </c>
      <c r="H141" s="26">
        <f t="shared" si="108"/>
        <v>438.75805815024336</v>
      </c>
      <c r="I141" s="13">
        <f t="shared" ref="I141" si="119">(H141-$H$9)/$H$9</f>
        <v>0.35667139794225111</v>
      </c>
    </row>
    <row r="142" spans="1:9" hidden="1" x14ac:dyDescent="0.25">
      <c r="A142" s="23" t="s">
        <v>46</v>
      </c>
      <c r="B142" s="23" t="s">
        <v>0</v>
      </c>
      <c r="C142" s="23" t="s">
        <v>31</v>
      </c>
      <c r="D142" s="24" t="s">
        <v>9</v>
      </c>
      <c r="E142" s="25" t="s">
        <v>44</v>
      </c>
      <c r="F142" s="26">
        <v>4799</v>
      </c>
      <c r="G142" s="26">
        <v>10083</v>
      </c>
      <c r="H142" s="26">
        <f t="shared" si="108"/>
        <v>475.94961816919567</v>
      </c>
      <c r="I142" s="13">
        <f t="shared" ref="I142" si="120">(H142-$H$10)/$H$10</f>
        <v>0.41681589491061904</v>
      </c>
    </row>
    <row r="143" spans="1:9" hidden="1" x14ac:dyDescent="0.25">
      <c r="A143" s="23" t="s">
        <v>46</v>
      </c>
      <c r="B143" s="23" t="s">
        <v>0</v>
      </c>
      <c r="C143" s="23" t="s">
        <v>32</v>
      </c>
      <c r="D143" s="24" t="s">
        <v>10</v>
      </c>
      <c r="E143" s="25" t="s">
        <v>44</v>
      </c>
      <c r="F143" s="26">
        <v>8913</v>
      </c>
      <c r="G143" s="26">
        <v>23292</v>
      </c>
      <c r="H143" s="26">
        <f t="shared" si="108"/>
        <v>382.66357547655849</v>
      </c>
      <c r="I143" s="13">
        <f t="shared" ref="I143" si="121">(H143-$H$11)/$H$11</f>
        <v>0.41779169342950495</v>
      </c>
    </row>
    <row r="144" spans="1:9" hidden="1" x14ac:dyDescent="0.25">
      <c r="A144" s="23" t="s">
        <v>46</v>
      </c>
      <c r="B144" s="23" t="s">
        <v>0</v>
      </c>
      <c r="C144" s="23" t="s">
        <v>26</v>
      </c>
      <c r="D144" s="24" t="s">
        <v>4</v>
      </c>
      <c r="E144" s="25" t="s">
        <v>44</v>
      </c>
      <c r="F144" s="26">
        <v>10740</v>
      </c>
      <c r="G144" s="26">
        <v>21824</v>
      </c>
      <c r="H144" s="26">
        <f t="shared" si="108"/>
        <v>492.11876832844575</v>
      </c>
      <c r="I144" s="13">
        <f t="shared" ref="I144" si="122">(H144-$H$12)/$H$12</f>
        <v>0.52403031066715533</v>
      </c>
    </row>
    <row r="145" spans="1:9" hidden="1" x14ac:dyDescent="0.25">
      <c r="A145" s="23" t="s">
        <v>46</v>
      </c>
      <c r="B145" s="23" t="s">
        <v>0</v>
      </c>
      <c r="C145" s="23" t="s">
        <v>30</v>
      </c>
      <c r="D145" s="24" t="s">
        <v>8</v>
      </c>
      <c r="E145" s="25" t="s">
        <v>44</v>
      </c>
      <c r="F145" s="26">
        <v>26311</v>
      </c>
      <c r="G145" s="26">
        <v>76129</v>
      </c>
      <c r="H145" s="26">
        <f t="shared" si="108"/>
        <v>345.61073966556768</v>
      </c>
      <c r="I145" s="13">
        <f t="shared" ref="I145" si="123">(H145-$H$13)/$H$13</f>
        <v>0.15253304800383405</v>
      </c>
    </row>
    <row r="146" spans="1:9" hidden="1" x14ac:dyDescent="0.25">
      <c r="A146" s="20" t="s">
        <v>46</v>
      </c>
      <c r="B146" s="20" t="s">
        <v>0</v>
      </c>
      <c r="C146" s="20" t="s">
        <v>22</v>
      </c>
      <c r="D146" s="21" t="s">
        <v>48</v>
      </c>
      <c r="E146" s="14" t="s">
        <v>47</v>
      </c>
      <c r="F146" s="11">
        <f>SUM(F147:F157)</f>
        <v>821346</v>
      </c>
      <c r="G146" s="11">
        <f>SUM(G147:G157)</f>
        <v>1549118</v>
      </c>
      <c r="H146" s="11">
        <f t="shared" si="108"/>
        <v>530.20234740026262</v>
      </c>
      <c r="I146" s="15">
        <f t="shared" ref="I146" si="124">(H146-$H$2)/$H$2</f>
        <v>0.33322002990674487</v>
      </c>
    </row>
    <row r="147" spans="1:9" hidden="1" x14ac:dyDescent="0.25">
      <c r="A147" s="23" t="s">
        <v>46</v>
      </c>
      <c r="B147" s="23" t="s">
        <v>0</v>
      </c>
      <c r="C147" s="23" t="s">
        <v>21</v>
      </c>
      <c r="D147" s="24" t="s">
        <v>0</v>
      </c>
      <c r="E147" s="25" t="s">
        <v>47</v>
      </c>
      <c r="F147" s="26">
        <v>591511</v>
      </c>
      <c r="G147" s="26">
        <v>1029221</v>
      </c>
      <c r="H147" s="26">
        <f t="shared" si="108"/>
        <v>574.71718901965664</v>
      </c>
      <c r="I147" s="13">
        <f t="shared" ref="I147" si="125">(H147-$H$3)/$H$3</f>
        <v>0.30463769441505884</v>
      </c>
    </row>
    <row r="148" spans="1:9" hidden="1" x14ac:dyDescent="0.25">
      <c r="A148" s="23" t="s">
        <v>46</v>
      </c>
      <c r="B148" s="23" t="s">
        <v>0</v>
      </c>
      <c r="C148" s="23" t="s">
        <v>23</v>
      </c>
      <c r="D148" s="24" t="s">
        <v>1</v>
      </c>
      <c r="E148" s="25" t="s">
        <v>47</v>
      </c>
      <c r="F148" s="26">
        <v>19201</v>
      </c>
      <c r="G148" s="26">
        <v>57713</v>
      </c>
      <c r="H148" s="26">
        <f t="shared" si="108"/>
        <v>332.69800564864067</v>
      </c>
      <c r="I148" s="13">
        <f t="shared" ref="I148" si="126">(H148-$H$4)/$H$4</f>
        <v>0.43337807903140335</v>
      </c>
    </row>
    <row r="149" spans="1:9" hidden="1" x14ac:dyDescent="0.25">
      <c r="A149" s="23" t="s">
        <v>46</v>
      </c>
      <c r="B149" s="23" t="s">
        <v>0</v>
      </c>
      <c r="C149" s="23" t="s">
        <v>24</v>
      </c>
      <c r="D149" s="24" t="s">
        <v>2</v>
      </c>
      <c r="E149" s="25" t="s">
        <v>47</v>
      </c>
      <c r="F149" s="26">
        <v>31630</v>
      </c>
      <c r="G149" s="26">
        <v>60886</v>
      </c>
      <c r="H149" s="26">
        <f t="shared" si="108"/>
        <v>519.49545051407551</v>
      </c>
      <c r="I149" s="13">
        <f t="shared" ref="I149" si="127">(H149-$H$5)/$H$5</f>
        <v>0.39536618170596982</v>
      </c>
    </row>
    <row r="150" spans="1:9" hidden="1" x14ac:dyDescent="0.25">
      <c r="A150" s="23" t="s">
        <v>46</v>
      </c>
      <c r="B150" s="23" t="s">
        <v>0</v>
      </c>
      <c r="C150" s="23" t="s">
        <v>25</v>
      </c>
      <c r="D150" s="24" t="s">
        <v>3</v>
      </c>
      <c r="E150" s="25" t="s">
        <v>47</v>
      </c>
      <c r="F150" s="26">
        <v>6829</v>
      </c>
      <c r="G150" s="26">
        <v>18719</v>
      </c>
      <c r="H150" s="26">
        <f t="shared" si="108"/>
        <v>364.81649660772473</v>
      </c>
      <c r="I150" s="13">
        <f t="shared" ref="I150" si="128">(H150-$H$6)/$H$6</f>
        <v>0.43863938033781485</v>
      </c>
    </row>
    <row r="151" spans="1:9" hidden="1" x14ac:dyDescent="0.25">
      <c r="A151" s="23" t="s">
        <v>46</v>
      </c>
      <c r="B151" s="23" t="s">
        <v>0</v>
      </c>
      <c r="C151" s="23" t="s">
        <v>27</v>
      </c>
      <c r="D151" s="24" t="s">
        <v>5</v>
      </c>
      <c r="E151" s="25" t="s">
        <v>47</v>
      </c>
      <c r="F151" s="26">
        <v>73986</v>
      </c>
      <c r="G151" s="26">
        <v>141363</v>
      </c>
      <c r="H151" s="26">
        <f t="shared" si="108"/>
        <v>523.37598947390757</v>
      </c>
      <c r="I151" s="13">
        <f t="shared" ref="I151" si="129">(H151-$H$7)/$H$7</f>
        <v>0.57394795595623727</v>
      </c>
    </row>
    <row r="152" spans="1:9" hidden="1" x14ac:dyDescent="0.25">
      <c r="A152" s="23" t="s">
        <v>46</v>
      </c>
      <c r="B152" s="23" t="s">
        <v>0</v>
      </c>
      <c r="C152" s="23" t="s">
        <v>28</v>
      </c>
      <c r="D152" s="24" t="s">
        <v>6</v>
      </c>
      <c r="E152" s="25" t="s">
        <v>47</v>
      </c>
      <c r="F152" s="26">
        <v>20310</v>
      </c>
      <c r="G152" s="26">
        <v>49080</v>
      </c>
      <c r="H152" s="26">
        <f t="shared" si="108"/>
        <v>413.81418092909536</v>
      </c>
      <c r="I152" s="13">
        <f t="shared" ref="I152" si="130">(H152-$H$8)/$H$8</f>
        <v>0.41691638527813807</v>
      </c>
    </row>
    <row r="153" spans="1:9" hidden="1" x14ac:dyDescent="0.25">
      <c r="A153" s="23" t="s">
        <v>46</v>
      </c>
      <c r="B153" s="23" t="s">
        <v>0</v>
      </c>
      <c r="C153" s="23" t="s">
        <v>29</v>
      </c>
      <c r="D153" s="24" t="s">
        <v>7</v>
      </c>
      <c r="E153" s="25" t="s">
        <v>47</v>
      </c>
      <c r="F153" s="26">
        <v>26866</v>
      </c>
      <c r="G153" s="26">
        <v>60808</v>
      </c>
      <c r="H153" s="26">
        <f t="shared" si="108"/>
        <v>441.81686620181551</v>
      </c>
      <c r="I153" s="13">
        <f t="shared" ref="I153" si="131">(H153-$H$9)/$H$9</f>
        <v>0.36612945191591145</v>
      </c>
    </row>
    <row r="154" spans="1:9" hidden="1" x14ac:dyDescent="0.25">
      <c r="A154" s="23" t="s">
        <v>46</v>
      </c>
      <c r="B154" s="23" t="s">
        <v>0</v>
      </c>
      <c r="C154" s="23" t="s">
        <v>31</v>
      </c>
      <c r="D154" s="24" t="s">
        <v>9</v>
      </c>
      <c r="E154" s="25" t="s">
        <v>47</v>
      </c>
      <c r="F154" s="26">
        <v>4811</v>
      </c>
      <c r="G154" s="26">
        <v>10083</v>
      </c>
      <c r="H154" s="26">
        <f t="shared" si="108"/>
        <v>477.13974015669942</v>
      </c>
      <c r="I154" s="13">
        <f t="shared" ref="I154" si="132">(H154-$H$10)/$H$10</f>
        <v>0.42035867272660732</v>
      </c>
    </row>
    <row r="155" spans="1:9" hidden="1" x14ac:dyDescent="0.25">
      <c r="A155" s="23" t="s">
        <v>46</v>
      </c>
      <c r="B155" s="23" t="s">
        <v>0</v>
      </c>
      <c r="C155" s="23" t="s">
        <v>32</v>
      </c>
      <c r="D155" s="24" t="s">
        <v>10</v>
      </c>
      <c r="E155" s="25" t="s">
        <v>47</v>
      </c>
      <c r="F155" s="26">
        <v>8952</v>
      </c>
      <c r="G155" s="26">
        <v>23292</v>
      </c>
      <c r="H155" s="26">
        <f t="shared" si="108"/>
        <v>384.3379701184956</v>
      </c>
      <c r="I155" s="13">
        <f t="shared" ref="I155" si="133">(H155-$H$11)/$H$11</f>
        <v>0.42399542685750335</v>
      </c>
    </row>
    <row r="156" spans="1:9" hidden="1" x14ac:dyDescent="0.25">
      <c r="A156" s="23" t="s">
        <v>46</v>
      </c>
      <c r="B156" s="23" t="s">
        <v>0</v>
      </c>
      <c r="C156" s="23" t="s">
        <v>26</v>
      </c>
      <c r="D156" s="24" t="s">
        <v>4</v>
      </c>
      <c r="E156" s="25" t="s">
        <v>47</v>
      </c>
      <c r="F156" s="26">
        <v>10775</v>
      </c>
      <c r="G156" s="26">
        <v>21824</v>
      </c>
      <c r="H156" s="26">
        <f t="shared" si="108"/>
        <v>493.72250733137827</v>
      </c>
      <c r="I156" s="13">
        <f t="shared" ref="I156" si="134">(H156-$H$12)/$H$12</f>
        <v>0.52899688989186189</v>
      </c>
    </row>
    <row r="157" spans="1:9" hidden="1" x14ac:dyDescent="0.25">
      <c r="A157" s="23" t="s">
        <v>46</v>
      </c>
      <c r="B157" s="23" t="s">
        <v>0</v>
      </c>
      <c r="C157" s="23" t="s">
        <v>30</v>
      </c>
      <c r="D157" s="24" t="s">
        <v>8</v>
      </c>
      <c r="E157" s="25" t="s">
        <v>47</v>
      </c>
      <c r="F157" s="26">
        <v>26475</v>
      </c>
      <c r="G157" s="26">
        <v>76129</v>
      </c>
      <c r="H157" s="26">
        <f t="shared" si="108"/>
        <v>347.76497786651606</v>
      </c>
      <c r="I157" s="13">
        <f t="shared" ref="I157" si="135">(H157-$H$13)/$H$13</f>
        <v>0.15971694142759704</v>
      </c>
    </row>
    <row r="158" spans="1:9" hidden="1" x14ac:dyDescent="0.25">
      <c r="A158" s="20" t="s">
        <v>46</v>
      </c>
      <c r="B158" s="20" t="s">
        <v>0</v>
      </c>
      <c r="C158" s="20" t="s">
        <v>22</v>
      </c>
      <c r="D158" s="21" t="s">
        <v>48</v>
      </c>
      <c r="E158" s="14" t="s">
        <v>50</v>
      </c>
      <c r="F158" s="11">
        <f>SUM(F159:F169)</f>
        <v>824802</v>
      </c>
      <c r="G158" s="11">
        <f>SUM(G159:G169)</f>
        <v>1549118</v>
      </c>
      <c r="H158" s="11">
        <f>F158/G158*1000</f>
        <v>532.43329430036965</v>
      </c>
      <c r="I158" s="15">
        <f t="shared" ref="I158" si="136">(H158-$H$2)/$H$2</f>
        <v>0.33882985624468009</v>
      </c>
    </row>
    <row r="159" spans="1:9" hidden="1" x14ac:dyDescent="0.25">
      <c r="A159" s="23" t="s">
        <v>46</v>
      </c>
      <c r="B159" s="23" t="s">
        <v>0</v>
      </c>
      <c r="C159" s="23" t="s">
        <v>21</v>
      </c>
      <c r="D159" s="24" t="s">
        <v>0</v>
      </c>
      <c r="E159" s="25" t="s">
        <v>50</v>
      </c>
      <c r="F159" s="26">
        <v>593688</v>
      </c>
      <c r="G159" s="26">
        <v>1029221</v>
      </c>
      <c r="H159" s="26">
        <f>F159/G159*1000</f>
        <v>576.83238099494667</v>
      </c>
      <c r="I159" s="13">
        <f t="shared" ref="I159" si="137">(H159-$H$3)/$H$3</f>
        <v>0.30943928941623638</v>
      </c>
    </row>
    <row r="160" spans="1:9" hidden="1" x14ac:dyDescent="0.25">
      <c r="A160" s="23" t="s">
        <v>46</v>
      </c>
      <c r="B160" s="23" t="s">
        <v>0</v>
      </c>
      <c r="C160" s="23" t="s">
        <v>23</v>
      </c>
      <c r="D160" s="24" t="s">
        <v>1</v>
      </c>
      <c r="E160" s="25" t="s">
        <v>50</v>
      </c>
      <c r="F160" s="26">
        <v>19439</v>
      </c>
      <c r="G160" s="26">
        <v>57713</v>
      </c>
      <c r="H160" s="26">
        <f t="shared" ref="H160:H168" si="138">F160/G160*1000</f>
        <v>336.82185989291838</v>
      </c>
      <c r="I160" s="13">
        <f t="shared" ref="I160" si="139">(H160-$H$4)/$H$4</f>
        <v>0.45114506943864641</v>
      </c>
    </row>
    <row r="161" spans="1:9" hidden="1" x14ac:dyDescent="0.25">
      <c r="A161" s="23" t="s">
        <v>46</v>
      </c>
      <c r="B161" s="23" t="s">
        <v>0</v>
      </c>
      <c r="C161" s="23" t="s">
        <v>24</v>
      </c>
      <c r="D161" s="24" t="s">
        <v>2</v>
      </c>
      <c r="E161" s="25" t="s">
        <v>50</v>
      </c>
      <c r="F161" s="26">
        <v>31689</v>
      </c>
      <c r="G161" s="26">
        <v>60886</v>
      </c>
      <c r="H161" s="26">
        <f t="shared" si="138"/>
        <v>520.46447459186015</v>
      </c>
      <c r="I161" s="13">
        <f t="shared" ref="I161" si="140">(H161-$H$5)/$H$5</f>
        <v>0.39796898299337563</v>
      </c>
    </row>
    <row r="162" spans="1:9" hidden="1" x14ac:dyDescent="0.25">
      <c r="A162" s="23" t="s">
        <v>46</v>
      </c>
      <c r="B162" s="23" t="s">
        <v>0</v>
      </c>
      <c r="C162" s="23" t="s">
        <v>25</v>
      </c>
      <c r="D162" s="24" t="s">
        <v>3</v>
      </c>
      <c r="E162" s="25" t="s">
        <v>50</v>
      </c>
      <c r="F162" s="26">
        <v>6872</v>
      </c>
      <c r="G162" s="26">
        <v>18719</v>
      </c>
      <c r="H162" s="26">
        <f t="shared" si="138"/>
        <v>367.11362786473637</v>
      </c>
      <c r="I162" s="13">
        <f t="shared" ref="I162" si="141">(H162-$H$6)/$H$6</f>
        <v>0.44769802631153394</v>
      </c>
    </row>
    <row r="163" spans="1:9" hidden="1" x14ac:dyDescent="0.25">
      <c r="A163" s="23" t="s">
        <v>46</v>
      </c>
      <c r="B163" s="23" t="s">
        <v>0</v>
      </c>
      <c r="C163" s="23" t="s">
        <v>27</v>
      </c>
      <c r="D163" s="24" t="s">
        <v>5</v>
      </c>
      <c r="E163" s="25" t="s">
        <v>50</v>
      </c>
      <c r="F163" s="26">
        <v>74394</v>
      </c>
      <c r="G163" s="26">
        <v>141363</v>
      </c>
      <c r="H163" s="26">
        <f t="shared" si="138"/>
        <v>526.26217609982803</v>
      </c>
      <c r="I163" s="13">
        <f t="shared" ref="I163" si="142">(H163-$H$7)/$H$7</f>
        <v>0.58262758137226367</v>
      </c>
    </row>
    <row r="164" spans="1:9" hidden="1" x14ac:dyDescent="0.25">
      <c r="A164" s="23" t="s">
        <v>46</v>
      </c>
      <c r="B164" s="23" t="s">
        <v>0</v>
      </c>
      <c r="C164" s="23" t="s">
        <v>28</v>
      </c>
      <c r="D164" s="24" t="s">
        <v>6</v>
      </c>
      <c r="E164" s="25" t="s">
        <v>50</v>
      </c>
      <c r="F164" s="26">
        <v>20387</v>
      </c>
      <c r="G164" s="26">
        <v>49080</v>
      </c>
      <c r="H164" s="26">
        <f t="shared" si="138"/>
        <v>415.38304808475959</v>
      </c>
      <c r="I164" s="13">
        <f t="shared" ref="I164" si="143">(H164-$H$8)/$H$8</f>
        <v>0.42228824946653876</v>
      </c>
    </row>
    <row r="165" spans="1:9" hidden="1" x14ac:dyDescent="0.25">
      <c r="A165" s="23" t="s">
        <v>46</v>
      </c>
      <c r="B165" s="23" t="s">
        <v>0</v>
      </c>
      <c r="C165" s="23" t="s">
        <v>29</v>
      </c>
      <c r="D165" s="24" t="s">
        <v>7</v>
      </c>
      <c r="E165" s="25" t="s">
        <v>50</v>
      </c>
      <c r="F165" s="26">
        <v>27008</v>
      </c>
      <c r="G165" s="26">
        <v>60808</v>
      </c>
      <c r="H165" s="26">
        <f t="shared" si="138"/>
        <v>444.15208525194055</v>
      </c>
      <c r="I165" s="13">
        <f t="shared" ref="I165" si="144">(H165-$H$9)/$H$9</f>
        <v>0.37335011677752333</v>
      </c>
    </row>
    <row r="166" spans="1:9" hidden="1" x14ac:dyDescent="0.25">
      <c r="A166" s="23" t="s">
        <v>46</v>
      </c>
      <c r="B166" s="23" t="s">
        <v>0</v>
      </c>
      <c r="C166" s="23" t="s">
        <v>31</v>
      </c>
      <c r="D166" s="24" t="s">
        <v>9</v>
      </c>
      <c r="E166" s="25" t="s">
        <v>50</v>
      </c>
      <c r="F166" s="26">
        <v>4832</v>
      </c>
      <c r="G166" s="26">
        <v>10083</v>
      </c>
      <c r="H166" s="26">
        <f t="shared" si="138"/>
        <v>479.22245363483091</v>
      </c>
      <c r="I166" s="13">
        <f t="shared" ref="I166" si="145">(H166-$H$10)/$H$10</f>
        <v>0.42655853390458665</v>
      </c>
    </row>
    <row r="167" spans="1:9" hidden="1" x14ac:dyDescent="0.25">
      <c r="A167" s="23" t="s">
        <v>46</v>
      </c>
      <c r="B167" s="23" t="s">
        <v>0</v>
      </c>
      <c r="C167" s="23" t="s">
        <v>32</v>
      </c>
      <c r="D167" s="24" t="s">
        <v>10</v>
      </c>
      <c r="E167" s="25" t="s">
        <v>50</v>
      </c>
      <c r="F167" s="26">
        <v>8987</v>
      </c>
      <c r="G167" s="26">
        <v>23292</v>
      </c>
      <c r="H167" s="26">
        <f t="shared" si="138"/>
        <v>385.84063197664437</v>
      </c>
      <c r="I167" s="13">
        <f t="shared" ref="I167" si="146">(H167-$H$11)/$H$11</f>
        <v>0.42956287993391246</v>
      </c>
    </row>
    <row r="168" spans="1:9" hidden="1" x14ac:dyDescent="0.25">
      <c r="A168" s="23" t="s">
        <v>46</v>
      </c>
      <c r="B168" s="23" t="s">
        <v>0</v>
      </c>
      <c r="C168" s="23" t="s">
        <v>26</v>
      </c>
      <c r="D168" s="24" t="s">
        <v>4</v>
      </c>
      <c r="E168" s="25" t="s">
        <v>50</v>
      </c>
      <c r="F168" s="26">
        <v>10825</v>
      </c>
      <c r="G168" s="26">
        <v>21824</v>
      </c>
      <c r="H168" s="26">
        <f t="shared" si="138"/>
        <v>496.01356304985342</v>
      </c>
      <c r="I168" s="13">
        <f t="shared" ref="I168" si="147">(H168-$H$12)/$H$12</f>
        <v>0.5360920030700147</v>
      </c>
    </row>
    <row r="169" spans="1:9" hidden="1" x14ac:dyDescent="0.25">
      <c r="A169" s="23" t="s">
        <v>46</v>
      </c>
      <c r="B169" s="23" t="s">
        <v>0</v>
      </c>
      <c r="C169" s="23" t="s">
        <v>30</v>
      </c>
      <c r="D169" s="24" t="s">
        <v>8</v>
      </c>
      <c r="E169" s="25" t="s">
        <v>50</v>
      </c>
      <c r="F169" s="26">
        <v>26681</v>
      </c>
      <c r="G169" s="26">
        <v>76129</v>
      </c>
      <c r="H169" s="26">
        <f>F169/G169*1000</f>
        <v>350.47091121648782</v>
      </c>
      <c r="I169" s="13">
        <f>(H169-$H$13)/$H$13</f>
        <v>0.16874061243549449</v>
      </c>
    </row>
    <row r="170" spans="1:9" hidden="1" x14ac:dyDescent="0.25">
      <c r="A170" s="20" t="s">
        <v>46</v>
      </c>
      <c r="B170" s="20" t="s">
        <v>0</v>
      </c>
      <c r="C170" s="20" t="s">
        <v>22</v>
      </c>
      <c r="D170" s="21" t="s">
        <v>48</v>
      </c>
      <c r="E170" s="14" t="s">
        <v>51</v>
      </c>
      <c r="F170" s="11">
        <f>SUM(F171:F181)</f>
        <v>828824</v>
      </c>
      <c r="G170" s="11">
        <f>SUM(G171:G181)</f>
        <v>1549118</v>
      </c>
      <c r="H170" s="11">
        <f>F170/G170*1000</f>
        <v>535.02961039765853</v>
      </c>
      <c r="I170" s="15">
        <f t="shared" ref="I170" si="148">(H170-$H$2)/$H$2</f>
        <v>0.3453584215025432</v>
      </c>
    </row>
    <row r="171" spans="1:9" hidden="1" x14ac:dyDescent="0.25">
      <c r="A171" s="23" t="s">
        <v>46</v>
      </c>
      <c r="B171" s="23" t="s">
        <v>0</v>
      </c>
      <c r="C171" s="23" t="s">
        <v>21</v>
      </c>
      <c r="D171" s="24" t="s">
        <v>0</v>
      </c>
      <c r="E171" s="25" t="s">
        <v>51</v>
      </c>
      <c r="F171" s="26">
        <v>596391</v>
      </c>
      <c r="G171" s="26">
        <v>1029221</v>
      </c>
      <c r="H171" s="26">
        <f>F171/G171*1000</f>
        <v>579.45863910666412</v>
      </c>
      <c r="I171" s="13">
        <f t="shared" ref="I171" si="149">(H171-$H$3)/$H$3</f>
        <v>0.31540103093584271</v>
      </c>
    </row>
    <row r="172" spans="1:9" hidden="1" x14ac:dyDescent="0.25">
      <c r="A172" s="23" t="s">
        <v>46</v>
      </c>
      <c r="B172" s="23" t="s">
        <v>0</v>
      </c>
      <c r="C172" s="23" t="s">
        <v>23</v>
      </c>
      <c r="D172" s="24" t="s">
        <v>1</v>
      </c>
      <c r="E172" s="25" t="s">
        <v>51</v>
      </c>
      <c r="F172" s="26">
        <v>19549</v>
      </c>
      <c r="G172" s="26">
        <v>57713</v>
      </c>
      <c r="H172" s="26">
        <f t="shared" ref="H172:H180" si="150">F172/G172*1000</f>
        <v>338.72784294699636</v>
      </c>
      <c r="I172" s="13">
        <f t="shared" ref="I172" si="151">(H172-$H$4)/$H$4</f>
        <v>0.45935670366048159</v>
      </c>
    </row>
    <row r="173" spans="1:9" hidden="1" x14ac:dyDescent="0.25">
      <c r="A173" s="23" t="s">
        <v>46</v>
      </c>
      <c r="B173" s="23" t="s">
        <v>0</v>
      </c>
      <c r="C173" s="23" t="s">
        <v>24</v>
      </c>
      <c r="D173" s="24" t="s">
        <v>2</v>
      </c>
      <c r="E173" s="25" t="s">
        <v>51</v>
      </c>
      <c r="F173" s="26">
        <v>31803</v>
      </c>
      <c r="G173" s="26">
        <v>60886</v>
      </c>
      <c r="H173" s="26">
        <f t="shared" si="150"/>
        <v>522.33682619978322</v>
      </c>
      <c r="I173" s="13">
        <f t="shared" ref="I173" si="152">(H173-$H$5)/$H$5</f>
        <v>0.40299812446395694</v>
      </c>
    </row>
    <row r="174" spans="1:9" hidden="1" x14ac:dyDescent="0.25">
      <c r="A174" s="23" t="s">
        <v>46</v>
      </c>
      <c r="B174" s="23" t="s">
        <v>0</v>
      </c>
      <c r="C174" s="23" t="s">
        <v>25</v>
      </c>
      <c r="D174" s="24" t="s">
        <v>3</v>
      </c>
      <c r="E174" s="25" t="s">
        <v>51</v>
      </c>
      <c r="F174" s="26">
        <v>6894</v>
      </c>
      <c r="G174" s="26">
        <v>18719</v>
      </c>
      <c r="H174" s="26">
        <f t="shared" si="150"/>
        <v>368.28890432181203</v>
      </c>
      <c r="I174" s="13">
        <f t="shared" ref="I174" si="153">(H174-$H$6)/$H$6</f>
        <v>0.45233268239111085</v>
      </c>
    </row>
    <row r="175" spans="1:9" hidden="1" x14ac:dyDescent="0.25">
      <c r="A175" s="23" t="s">
        <v>46</v>
      </c>
      <c r="B175" s="23" t="s">
        <v>0</v>
      </c>
      <c r="C175" s="23" t="s">
        <v>27</v>
      </c>
      <c r="D175" s="24" t="s">
        <v>5</v>
      </c>
      <c r="E175" s="25" t="s">
        <v>51</v>
      </c>
      <c r="F175" s="26">
        <v>74816</v>
      </c>
      <c r="G175" s="26">
        <v>141363</v>
      </c>
      <c r="H175" s="26">
        <f t="shared" si="150"/>
        <v>529.24739854134396</v>
      </c>
      <c r="I175" s="13">
        <f t="shared" ref="I175" si="154">(H175-$H$7)/$H$7</f>
        <v>0.59160503707217393</v>
      </c>
    </row>
    <row r="176" spans="1:9" hidden="1" x14ac:dyDescent="0.25">
      <c r="A176" s="23" t="s">
        <v>46</v>
      </c>
      <c r="B176" s="23" t="s">
        <v>0</v>
      </c>
      <c r="C176" s="23" t="s">
        <v>28</v>
      </c>
      <c r="D176" s="24" t="s">
        <v>6</v>
      </c>
      <c r="E176" s="25" t="s">
        <v>51</v>
      </c>
      <c r="F176" s="26">
        <v>20488</v>
      </c>
      <c r="G176" s="26">
        <v>49080</v>
      </c>
      <c r="H176" s="26">
        <f t="shared" si="150"/>
        <v>417.44091279543602</v>
      </c>
      <c r="I176" s="13">
        <f t="shared" ref="I176" si="155">(H176-$H$8)/$H$8</f>
        <v>0.42933446093444078</v>
      </c>
    </row>
    <row r="177" spans="1:9" hidden="1" x14ac:dyDescent="0.25">
      <c r="A177" s="23" t="s">
        <v>46</v>
      </c>
      <c r="B177" s="23" t="s">
        <v>0</v>
      </c>
      <c r="C177" s="23" t="s">
        <v>29</v>
      </c>
      <c r="D177" s="24" t="s">
        <v>7</v>
      </c>
      <c r="E177" s="25" t="s">
        <v>51</v>
      </c>
      <c r="F177" s="26">
        <v>27189</v>
      </c>
      <c r="G177" s="26">
        <v>60808</v>
      </c>
      <c r="H177" s="26">
        <f t="shared" si="150"/>
        <v>447.12866728062096</v>
      </c>
      <c r="I177" s="13">
        <f t="shared" ref="I177" si="156">(H177-$H$9)/$H$9</f>
        <v>0.38255392198845078</v>
      </c>
    </row>
    <row r="178" spans="1:9" hidden="1" x14ac:dyDescent="0.25">
      <c r="A178" s="23" t="s">
        <v>46</v>
      </c>
      <c r="B178" s="23" t="s">
        <v>0</v>
      </c>
      <c r="C178" s="23" t="s">
        <v>31</v>
      </c>
      <c r="D178" s="24" t="s">
        <v>9</v>
      </c>
      <c r="E178" s="25" t="s">
        <v>51</v>
      </c>
      <c r="F178" s="26">
        <v>4856</v>
      </c>
      <c r="G178" s="26">
        <v>10083</v>
      </c>
      <c r="H178" s="26">
        <f t="shared" si="150"/>
        <v>481.60269760983829</v>
      </c>
      <c r="I178" s="13">
        <f t="shared" ref="I178" si="157">(H178-$H$10)/$H$10</f>
        <v>0.43364408953656292</v>
      </c>
    </row>
    <row r="179" spans="1:9" hidden="1" x14ac:dyDescent="0.25">
      <c r="A179" s="23" t="s">
        <v>46</v>
      </c>
      <c r="B179" s="23" t="s">
        <v>0</v>
      </c>
      <c r="C179" s="23" t="s">
        <v>32</v>
      </c>
      <c r="D179" s="24" t="s">
        <v>10</v>
      </c>
      <c r="E179" s="25" t="s">
        <v>51</v>
      </c>
      <c r="F179" s="26">
        <v>9047</v>
      </c>
      <c r="G179" s="26">
        <v>23292</v>
      </c>
      <c r="H179" s="26">
        <f t="shared" si="150"/>
        <v>388.41662373347077</v>
      </c>
      <c r="I179" s="13">
        <f t="shared" ref="I179" si="158">(H179-$H$11)/$H$11</f>
        <v>0.43910708520775638</v>
      </c>
    </row>
    <row r="180" spans="1:9" hidden="1" x14ac:dyDescent="0.25">
      <c r="A180" s="23" t="s">
        <v>46</v>
      </c>
      <c r="B180" s="23" t="s">
        <v>0</v>
      </c>
      <c r="C180" s="23" t="s">
        <v>26</v>
      </c>
      <c r="D180" s="24" t="s">
        <v>4</v>
      </c>
      <c r="E180" s="25" t="s">
        <v>51</v>
      </c>
      <c r="F180" s="26">
        <v>10891</v>
      </c>
      <c r="G180" s="26">
        <v>21824</v>
      </c>
      <c r="H180" s="26">
        <f t="shared" si="150"/>
        <v>499.03775659824043</v>
      </c>
      <c r="I180" s="13">
        <f t="shared" ref="I180" si="159">(H180-$H$12)/$H$12</f>
        <v>0.54545755246517569</v>
      </c>
    </row>
    <row r="181" spans="1:9" hidden="1" x14ac:dyDescent="0.25">
      <c r="A181" s="23" t="s">
        <v>46</v>
      </c>
      <c r="B181" s="23" t="s">
        <v>0</v>
      </c>
      <c r="C181" s="23" t="s">
        <v>30</v>
      </c>
      <c r="D181" s="24" t="s">
        <v>8</v>
      </c>
      <c r="E181" s="25" t="s">
        <v>51</v>
      </c>
      <c r="F181" s="26">
        <v>26900</v>
      </c>
      <c r="G181" s="26">
        <v>76129</v>
      </c>
      <c r="H181" s="26">
        <f>F181/G181*1000</f>
        <v>353.34760735068113</v>
      </c>
      <c r="I181" s="13">
        <f>(H181-$H$13)/$H$13</f>
        <v>0.17833373840990985</v>
      </c>
    </row>
    <row r="182" spans="1:9" hidden="1" x14ac:dyDescent="0.25">
      <c r="A182" s="20" t="s">
        <v>46</v>
      </c>
      <c r="B182" s="20" t="s">
        <v>0</v>
      </c>
      <c r="C182" s="20" t="s">
        <v>22</v>
      </c>
      <c r="D182" s="21" t="s">
        <v>48</v>
      </c>
      <c r="E182" s="14" t="s">
        <v>52</v>
      </c>
      <c r="F182" s="11">
        <f>SUM(F183:F193)</f>
        <v>833715</v>
      </c>
      <c r="G182" s="11">
        <f>SUM(G183:G193)</f>
        <v>1549118</v>
      </c>
      <c r="H182" s="11">
        <f>F182/G182*1000</f>
        <v>538.18689086305881</v>
      </c>
      <c r="I182" s="15">
        <f t="shared" ref="I182" si="160">(H182-$H$2)/$H$2</f>
        <v>0.35329755941308738</v>
      </c>
    </row>
    <row r="183" spans="1:9" hidden="1" x14ac:dyDescent="0.25">
      <c r="A183" s="23" t="s">
        <v>46</v>
      </c>
      <c r="B183" s="23" t="s">
        <v>0</v>
      </c>
      <c r="C183" s="23" t="s">
        <v>21</v>
      </c>
      <c r="D183" s="24" t="s">
        <v>0</v>
      </c>
      <c r="E183" s="25" t="s">
        <v>52</v>
      </c>
      <c r="F183" s="26">
        <v>599767</v>
      </c>
      <c r="G183" s="26">
        <v>1029221</v>
      </c>
      <c r="H183" s="26">
        <f>F183/G183*1000</f>
        <v>582.73878982259396</v>
      </c>
      <c r="I183" s="13">
        <f t="shared" ref="I183" si="161">(H183-$H$3)/$H$3</f>
        <v>0.32284714243054907</v>
      </c>
    </row>
    <row r="184" spans="1:9" hidden="1" x14ac:dyDescent="0.25">
      <c r="A184" s="23" t="s">
        <v>46</v>
      </c>
      <c r="B184" s="23" t="s">
        <v>0</v>
      </c>
      <c r="C184" s="23" t="s">
        <v>23</v>
      </c>
      <c r="D184" s="24" t="s">
        <v>1</v>
      </c>
      <c r="E184" s="25" t="s">
        <v>52</v>
      </c>
      <c r="F184" s="26">
        <v>19790</v>
      </c>
      <c r="G184" s="26">
        <v>57713</v>
      </c>
      <c r="H184" s="26">
        <f t="shared" ref="H184:H192" si="162">F184/G184*1000</f>
        <v>342.90367854729436</v>
      </c>
      <c r="I184" s="13">
        <f t="shared" ref="I184" si="163">(H184-$H$4)/$H$4</f>
        <v>0.47734764772832006</v>
      </c>
    </row>
    <row r="185" spans="1:9" hidden="1" x14ac:dyDescent="0.25">
      <c r="A185" s="23" t="s">
        <v>46</v>
      </c>
      <c r="B185" s="23" t="s">
        <v>0</v>
      </c>
      <c r="C185" s="23" t="s">
        <v>24</v>
      </c>
      <c r="D185" s="24" t="s">
        <v>2</v>
      </c>
      <c r="E185" s="25" t="s">
        <v>52</v>
      </c>
      <c r="F185" s="26">
        <v>31920</v>
      </c>
      <c r="G185" s="26">
        <v>60886</v>
      </c>
      <c r="H185" s="26">
        <f t="shared" si="162"/>
        <v>524.258450218441</v>
      </c>
      <c r="I185" s="13">
        <f t="shared" ref="I185" si="164">(H185-$H$5)/$H$5</f>
        <v>0.40815961176271115</v>
      </c>
    </row>
    <row r="186" spans="1:9" hidden="1" x14ac:dyDescent="0.25">
      <c r="A186" s="23" t="s">
        <v>46</v>
      </c>
      <c r="B186" s="23" t="s">
        <v>0</v>
      </c>
      <c r="C186" s="23" t="s">
        <v>25</v>
      </c>
      <c r="D186" s="24" t="s">
        <v>3</v>
      </c>
      <c r="E186" s="25" t="s">
        <v>52</v>
      </c>
      <c r="F186" s="26">
        <v>6946</v>
      </c>
      <c r="G186" s="26">
        <v>18719</v>
      </c>
      <c r="H186" s="26">
        <f t="shared" si="162"/>
        <v>371.06683049308191</v>
      </c>
      <c r="I186" s="13">
        <f t="shared" ref="I186" si="165">(H186-$H$6)/$H$6</f>
        <v>0.46328732403374778</v>
      </c>
    </row>
    <row r="187" spans="1:9" hidden="1" x14ac:dyDescent="0.25">
      <c r="A187" s="23" t="s">
        <v>46</v>
      </c>
      <c r="B187" s="23" t="s">
        <v>0</v>
      </c>
      <c r="C187" s="23" t="s">
        <v>27</v>
      </c>
      <c r="D187" s="24" t="s">
        <v>5</v>
      </c>
      <c r="E187" s="25" t="s">
        <v>52</v>
      </c>
      <c r="F187" s="26">
        <v>75282</v>
      </c>
      <c r="G187" s="26">
        <v>141363</v>
      </c>
      <c r="H187" s="26">
        <f t="shared" si="162"/>
        <v>532.54387640330219</v>
      </c>
      <c r="I187" s="13">
        <f t="shared" ref="I187" si="166">(H187-$H$7)/$H$7</f>
        <v>0.60151853080714557</v>
      </c>
    </row>
    <row r="188" spans="1:9" hidden="1" x14ac:dyDescent="0.25">
      <c r="A188" s="23" t="s">
        <v>46</v>
      </c>
      <c r="B188" s="23" t="s">
        <v>0</v>
      </c>
      <c r="C188" s="23" t="s">
        <v>28</v>
      </c>
      <c r="D188" s="24" t="s">
        <v>6</v>
      </c>
      <c r="E188" s="25" t="s">
        <v>52</v>
      </c>
      <c r="F188" s="26">
        <v>20584</v>
      </c>
      <c r="G188" s="26">
        <v>49080</v>
      </c>
      <c r="H188" s="26">
        <f t="shared" si="162"/>
        <v>419.39690301548495</v>
      </c>
      <c r="I188" s="13">
        <f t="shared" ref="I188" si="167">(H188-$H$8)/$H$8</f>
        <v>0.43603185005244688</v>
      </c>
    </row>
    <row r="189" spans="1:9" hidden="1" x14ac:dyDescent="0.25">
      <c r="A189" s="23" t="s">
        <v>46</v>
      </c>
      <c r="B189" s="23" t="s">
        <v>0</v>
      </c>
      <c r="C189" s="23" t="s">
        <v>29</v>
      </c>
      <c r="D189" s="24" t="s">
        <v>7</v>
      </c>
      <c r="E189" s="25" t="s">
        <v>52</v>
      </c>
      <c r="F189" s="26">
        <v>27367</v>
      </c>
      <c r="G189" s="26">
        <v>60808</v>
      </c>
      <c r="H189" s="26">
        <f t="shared" si="162"/>
        <v>450.05591369556635</v>
      </c>
      <c r="I189" s="13">
        <f t="shared" ref="I189" si="168">(H189-$H$9)/$H$9</f>
        <v>0.39160517794173866</v>
      </c>
    </row>
    <row r="190" spans="1:9" hidden="1" x14ac:dyDescent="0.25">
      <c r="A190" s="23" t="s">
        <v>46</v>
      </c>
      <c r="B190" s="23" t="s">
        <v>0</v>
      </c>
      <c r="C190" s="23" t="s">
        <v>31</v>
      </c>
      <c r="D190" s="24" t="s">
        <v>9</v>
      </c>
      <c r="E190" s="25" t="s">
        <v>52</v>
      </c>
      <c r="F190" s="26">
        <v>4889</v>
      </c>
      <c r="G190" s="26">
        <v>10083</v>
      </c>
      <c r="H190" s="26">
        <f t="shared" si="162"/>
        <v>484.87553307547358</v>
      </c>
      <c r="I190" s="13">
        <f t="shared" ref="I190" si="169">(H190-$H$10)/$H$10</f>
        <v>0.44338672853053068</v>
      </c>
    </row>
    <row r="191" spans="1:9" hidden="1" x14ac:dyDescent="0.25">
      <c r="A191" s="23" t="s">
        <v>46</v>
      </c>
      <c r="B191" s="23" t="s">
        <v>0</v>
      </c>
      <c r="C191" s="23" t="s">
        <v>32</v>
      </c>
      <c r="D191" s="24" t="s">
        <v>10</v>
      </c>
      <c r="E191" s="25" t="s">
        <v>52</v>
      </c>
      <c r="F191" s="26">
        <v>9082</v>
      </c>
      <c r="G191" s="26">
        <v>23292</v>
      </c>
      <c r="H191" s="26">
        <f t="shared" si="162"/>
        <v>389.91928559161943</v>
      </c>
      <c r="I191" s="13">
        <f t="shared" ref="I191" si="170">(H191-$H$11)/$H$11</f>
        <v>0.44467453828416503</v>
      </c>
    </row>
    <row r="192" spans="1:9" hidden="1" x14ac:dyDescent="0.25">
      <c r="A192" s="23" t="s">
        <v>46</v>
      </c>
      <c r="B192" s="23" t="s">
        <v>0</v>
      </c>
      <c r="C192" s="23" t="s">
        <v>26</v>
      </c>
      <c r="D192" s="24" t="s">
        <v>4</v>
      </c>
      <c r="E192" s="25" t="s">
        <v>52</v>
      </c>
      <c r="F192" s="26">
        <v>10975</v>
      </c>
      <c r="G192" s="26">
        <v>21824</v>
      </c>
      <c r="H192" s="26">
        <f t="shared" si="162"/>
        <v>502.88673020527864</v>
      </c>
      <c r="I192" s="13">
        <f t="shared" ref="I192" si="171">(H192-$H$12)/$H$12</f>
        <v>0.55737734260447214</v>
      </c>
    </row>
    <row r="193" spans="1:9" hidden="1" x14ac:dyDescent="0.25">
      <c r="A193" s="23" t="s">
        <v>46</v>
      </c>
      <c r="B193" s="23" t="s">
        <v>0</v>
      </c>
      <c r="C193" s="23" t="s">
        <v>30</v>
      </c>
      <c r="D193" s="24" t="s">
        <v>8</v>
      </c>
      <c r="E193" s="25" t="s">
        <v>52</v>
      </c>
      <c r="F193" s="26">
        <v>27113</v>
      </c>
      <c r="G193" s="26">
        <v>76129</v>
      </c>
      <c r="H193" s="26">
        <f>F193/G193*1000</f>
        <v>356.14548989215672</v>
      </c>
      <c r="I193" s="13">
        <f>(H193-$H$13)/$H$13</f>
        <v>0.18766403901516282</v>
      </c>
    </row>
    <row r="194" spans="1:9" hidden="1" x14ac:dyDescent="0.25">
      <c r="A194" s="20" t="s">
        <v>46</v>
      </c>
      <c r="B194" s="20" t="s">
        <v>0</v>
      </c>
      <c r="C194" s="20" t="s">
        <v>22</v>
      </c>
      <c r="D194" s="21" t="s">
        <v>48</v>
      </c>
      <c r="E194" s="14" t="s">
        <v>53</v>
      </c>
      <c r="F194" s="11">
        <f>SUM(F195:F205)</f>
        <v>837038</v>
      </c>
      <c r="G194" s="11">
        <f>SUM(G195:G205)</f>
        <v>1549118</v>
      </c>
      <c r="H194" s="11">
        <f>F194/G194*1000</f>
        <v>540.33198245711435</v>
      </c>
      <c r="I194" s="15">
        <f t="shared" ref="I194" si="172">(H194-$H$2)/$H$2</f>
        <v>0.35869149833697611</v>
      </c>
    </row>
    <row r="195" spans="1:9" hidden="1" x14ac:dyDescent="0.25">
      <c r="A195" s="23" t="s">
        <v>46</v>
      </c>
      <c r="B195" s="23" t="s">
        <v>0</v>
      </c>
      <c r="C195" s="23" t="s">
        <v>21</v>
      </c>
      <c r="D195" s="24" t="s">
        <v>0</v>
      </c>
      <c r="E195" s="25" t="s">
        <v>53</v>
      </c>
      <c r="F195" s="26">
        <v>601908</v>
      </c>
      <c r="G195" s="26">
        <v>1029221</v>
      </c>
      <c r="H195" s="26">
        <f>F195/G195*1000</f>
        <v>584.8190038874061</v>
      </c>
      <c r="I195" s="13">
        <f t="shared" ref="I195" si="173">(H195-$H$3)/$H$3</f>
        <v>0.32756933576886849</v>
      </c>
    </row>
    <row r="196" spans="1:9" hidden="1" x14ac:dyDescent="0.25">
      <c r="A196" s="23" t="s">
        <v>46</v>
      </c>
      <c r="B196" s="23" t="s">
        <v>0</v>
      </c>
      <c r="C196" s="23" t="s">
        <v>23</v>
      </c>
      <c r="D196" s="24" t="s">
        <v>1</v>
      </c>
      <c r="E196" s="25" t="s">
        <v>53</v>
      </c>
      <c r="F196" s="26">
        <v>19888</v>
      </c>
      <c r="G196" s="26">
        <v>57713</v>
      </c>
      <c r="H196" s="26">
        <f t="shared" ref="H196:H204" si="174">F196/G196*1000</f>
        <v>344.60173617729106</v>
      </c>
      <c r="I196" s="13">
        <f t="shared" ref="I196" si="175">(H196-$H$4)/$H$4</f>
        <v>0.48466346730777304</v>
      </c>
    </row>
    <row r="197" spans="1:9" hidden="1" x14ac:dyDescent="0.25">
      <c r="A197" s="23" t="s">
        <v>46</v>
      </c>
      <c r="B197" s="23" t="s">
        <v>0</v>
      </c>
      <c r="C197" s="23" t="s">
        <v>24</v>
      </c>
      <c r="D197" s="24" t="s">
        <v>2</v>
      </c>
      <c r="E197" s="25" t="s">
        <v>53</v>
      </c>
      <c r="F197" s="26">
        <v>32020</v>
      </c>
      <c r="G197" s="26">
        <v>60886</v>
      </c>
      <c r="H197" s="26">
        <f t="shared" si="174"/>
        <v>525.90086390960153</v>
      </c>
      <c r="I197" s="13">
        <f t="shared" ref="I197" si="176">(H197-$H$5)/$H$5</f>
        <v>0.412571139368484</v>
      </c>
    </row>
    <row r="198" spans="1:9" hidden="1" x14ac:dyDescent="0.25">
      <c r="A198" s="23" t="s">
        <v>46</v>
      </c>
      <c r="B198" s="23" t="s">
        <v>0</v>
      </c>
      <c r="C198" s="23" t="s">
        <v>25</v>
      </c>
      <c r="D198" s="24" t="s">
        <v>3</v>
      </c>
      <c r="E198" s="25" t="s">
        <v>53</v>
      </c>
      <c r="F198" s="26">
        <v>6988</v>
      </c>
      <c r="G198" s="26">
        <v>18719</v>
      </c>
      <c r="H198" s="26">
        <f t="shared" si="174"/>
        <v>373.31054009295366</v>
      </c>
      <c r="I198" s="13">
        <f t="shared" ref="I198" si="177">(H198-$H$6)/$H$6</f>
        <v>0.47213530382203117</v>
      </c>
    </row>
    <row r="199" spans="1:9" hidden="1" x14ac:dyDescent="0.25">
      <c r="A199" s="23" t="s">
        <v>46</v>
      </c>
      <c r="B199" s="23" t="s">
        <v>0</v>
      </c>
      <c r="C199" s="23" t="s">
        <v>27</v>
      </c>
      <c r="D199" s="24" t="s">
        <v>5</v>
      </c>
      <c r="E199" s="25" t="s">
        <v>53</v>
      </c>
      <c r="F199" s="26">
        <v>75692</v>
      </c>
      <c r="G199" s="26">
        <v>141363</v>
      </c>
      <c r="H199" s="26">
        <f t="shared" si="174"/>
        <v>535.44421100287911</v>
      </c>
      <c r="I199" s="13">
        <f t="shared" ref="I199" si="178">(H199-$H$7)/$H$7</f>
        <v>0.61024070340658387</v>
      </c>
    </row>
    <row r="200" spans="1:9" hidden="1" x14ac:dyDescent="0.25">
      <c r="A200" s="23" t="s">
        <v>46</v>
      </c>
      <c r="B200" s="23" t="s">
        <v>0</v>
      </c>
      <c r="C200" s="23" t="s">
        <v>28</v>
      </c>
      <c r="D200" s="24" t="s">
        <v>6</v>
      </c>
      <c r="E200" s="25" t="s">
        <v>53</v>
      </c>
      <c r="F200" s="26">
        <v>20668</v>
      </c>
      <c r="G200" s="26">
        <v>49080</v>
      </c>
      <c r="H200" s="26">
        <f t="shared" si="174"/>
        <v>421.1083944580277</v>
      </c>
      <c r="I200" s="13">
        <f t="shared" ref="I200" si="179">(H200-$H$8)/$H$8</f>
        <v>0.44189206553070198</v>
      </c>
    </row>
    <row r="201" spans="1:9" hidden="1" x14ac:dyDescent="0.25">
      <c r="A201" s="23" t="s">
        <v>46</v>
      </c>
      <c r="B201" s="23" t="s">
        <v>0</v>
      </c>
      <c r="C201" s="23" t="s">
        <v>29</v>
      </c>
      <c r="D201" s="24" t="s">
        <v>7</v>
      </c>
      <c r="E201" s="25" t="s">
        <v>53</v>
      </c>
      <c r="F201" s="26">
        <v>27514</v>
      </c>
      <c r="G201" s="26">
        <v>60808</v>
      </c>
      <c r="H201" s="26">
        <f t="shared" si="174"/>
        <v>452.47335876858307</v>
      </c>
      <c r="I201" s="13">
        <f t="shared" ref="I201" si="180">(H201-$H$9)/$H$9</f>
        <v>0.39908009156608315</v>
      </c>
    </row>
    <row r="202" spans="1:9" hidden="1" x14ac:dyDescent="0.25">
      <c r="A202" s="23" t="s">
        <v>46</v>
      </c>
      <c r="B202" s="23" t="s">
        <v>0</v>
      </c>
      <c r="C202" s="23" t="s">
        <v>31</v>
      </c>
      <c r="D202" s="24" t="s">
        <v>9</v>
      </c>
      <c r="E202" s="25" t="s">
        <v>53</v>
      </c>
      <c r="F202" s="26">
        <v>4924</v>
      </c>
      <c r="G202" s="26">
        <v>10083</v>
      </c>
      <c r="H202" s="26">
        <f t="shared" si="174"/>
        <v>488.34672220569274</v>
      </c>
      <c r="I202" s="13">
        <f t="shared" ref="I202" si="181">(H202-$H$10)/$H$10</f>
        <v>0.45371983049382958</v>
      </c>
    </row>
    <row r="203" spans="1:9" hidden="1" x14ac:dyDescent="0.25">
      <c r="A203" s="23" t="s">
        <v>46</v>
      </c>
      <c r="B203" s="23" t="s">
        <v>0</v>
      </c>
      <c r="C203" s="23" t="s">
        <v>32</v>
      </c>
      <c r="D203" s="24" t="s">
        <v>10</v>
      </c>
      <c r="E203" s="25" t="s">
        <v>53</v>
      </c>
      <c r="F203" s="26">
        <v>9111</v>
      </c>
      <c r="G203" s="26">
        <v>23292</v>
      </c>
      <c r="H203" s="26">
        <f t="shared" si="174"/>
        <v>391.16434827408551</v>
      </c>
      <c r="I203" s="13">
        <f t="shared" ref="I203" si="182">(H203-$H$11)/$H$11</f>
        <v>0.4492875708331896</v>
      </c>
    </row>
    <row r="204" spans="1:9" hidden="1" x14ac:dyDescent="0.25">
      <c r="A204" s="23" t="s">
        <v>46</v>
      </c>
      <c r="B204" s="23" t="s">
        <v>0</v>
      </c>
      <c r="C204" s="23" t="s">
        <v>26</v>
      </c>
      <c r="D204" s="24" t="s">
        <v>4</v>
      </c>
      <c r="E204" s="25" t="s">
        <v>53</v>
      </c>
      <c r="F204" s="26">
        <v>11040</v>
      </c>
      <c r="G204" s="26">
        <v>21824</v>
      </c>
      <c r="H204" s="26">
        <f t="shared" si="174"/>
        <v>505.8651026392962</v>
      </c>
      <c r="I204" s="13">
        <f t="shared" ref="I204" si="183">(H204-$H$12)/$H$12</f>
        <v>0.56660098973607032</v>
      </c>
    </row>
    <row r="205" spans="1:9" hidden="1" x14ac:dyDescent="0.25">
      <c r="A205" s="23" t="s">
        <v>46</v>
      </c>
      <c r="B205" s="23" t="s">
        <v>0</v>
      </c>
      <c r="C205" s="23" t="s">
        <v>30</v>
      </c>
      <c r="D205" s="24" t="s">
        <v>8</v>
      </c>
      <c r="E205" s="25" t="s">
        <v>53</v>
      </c>
      <c r="F205" s="26">
        <v>27285</v>
      </c>
      <c r="G205" s="26">
        <v>76129</v>
      </c>
      <c r="H205" s="26">
        <f>F205/G205*1000</f>
        <v>358.40481288339527</v>
      </c>
      <c r="I205" s="13">
        <f>(H205-$H$13)/$H$13</f>
        <v>0.19519836626447523</v>
      </c>
    </row>
    <row r="206" spans="1:9" hidden="1" x14ac:dyDescent="0.25">
      <c r="A206" s="20" t="s">
        <v>46</v>
      </c>
      <c r="B206" s="20" t="s">
        <v>0</v>
      </c>
      <c r="C206" s="20" t="s">
        <v>22</v>
      </c>
      <c r="D206" s="21" t="s">
        <v>48</v>
      </c>
      <c r="E206" s="14" t="s">
        <v>54</v>
      </c>
      <c r="F206" s="11">
        <f>SUM(F207:F217)</f>
        <v>840697</v>
      </c>
      <c r="G206" s="11">
        <f>SUM(G207:G217)</f>
        <v>1549118</v>
      </c>
      <c r="H206" s="11">
        <f>F206/G206*1000</f>
        <v>542.69397166645797</v>
      </c>
      <c r="I206" s="15">
        <f t="shared" ref="I206" si="184">(H206-$H$2)/$H$2</f>
        <v>0.36463083704371935</v>
      </c>
    </row>
    <row r="207" spans="1:9" hidden="1" x14ac:dyDescent="0.25">
      <c r="A207" s="23" t="s">
        <v>46</v>
      </c>
      <c r="B207" s="23" t="s">
        <v>0</v>
      </c>
      <c r="C207" s="23" t="s">
        <v>21</v>
      </c>
      <c r="D207" s="24" t="s">
        <v>0</v>
      </c>
      <c r="E207" s="25" t="s">
        <v>54</v>
      </c>
      <c r="F207" s="26">
        <v>604463</v>
      </c>
      <c r="G207" s="26">
        <v>1029221</v>
      </c>
      <c r="H207" s="26">
        <f>F207/G207*1000</f>
        <v>587.30146392271433</v>
      </c>
      <c r="I207" s="13">
        <f t="shared" ref="I207" si="185">(H207-$H$3)/$H$3</f>
        <v>0.33320464823005763</v>
      </c>
    </row>
    <row r="208" spans="1:9" hidden="1" x14ac:dyDescent="0.25">
      <c r="A208" s="23" t="s">
        <v>46</v>
      </c>
      <c r="B208" s="23" t="s">
        <v>0</v>
      </c>
      <c r="C208" s="23" t="s">
        <v>23</v>
      </c>
      <c r="D208" s="24" t="s">
        <v>1</v>
      </c>
      <c r="E208" s="25" t="s">
        <v>54</v>
      </c>
      <c r="F208" s="26">
        <v>19990</v>
      </c>
      <c r="G208" s="26">
        <v>57713</v>
      </c>
      <c r="H208" s="26">
        <f t="shared" ref="H208:H216" si="186">F208/G208*1000</f>
        <v>346.36910228198155</v>
      </c>
      <c r="I208" s="13">
        <f t="shared" ref="I208" si="187">(H208-$H$4)/$H$4</f>
        <v>0.49227789176802023</v>
      </c>
    </row>
    <row r="209" spans="1:9" hidden="1" x14ac:dyDescent="0.25">
      <c r="A209" s="23" t="s">
        <v>46</v>
      </c>
      <c r="B209" s="23" t="s">
        <v>0</v>
      </c>
      <c r="C209" s="23" t="s">
        <v>24</v>
      </c>
      <c r="D209" s="24" t="s">
        <v>2</v>
      </c>
      <c r="E209" s="25" t="s">
        <v>54</v>
      </c>
      <c r="F209" s="26">
        <v>32143</v>
      </c>
      <c r="G209" s="26">
        <v>60886</v>
      </c>
      <c r="H209" s="26">
        <f t="shared" si="186"/>
        <v>527.92103274972897</v>
      </c>
      <c r="I209" s="13">
        <f t="shared" ref="I209" si="188">(H209-$H$5)/$H$5</f>
        <v>0.41799731832358467</v>
      </c>
    </row>
    <row r="210" spans="1:9" hidden="1" x14ac:dyDescent="0.25">
      <c r="A210" s="23" t="s">
        <v>46</v>
      </c>
      <c r="B210" s="23" t="s">
        <v>0</v>
      </c>
      <c r="C210" s="23" t="s">
        <v>25</v>
      </c>
      <c r="D210" s="24" t="s">
        <v>3</v>
      </c>
      <c r="E210" s="25" t="s">
        <v>54</v>
      </c>
      <c r="F210" s="26">
        <v>7023</v>
      </c>
      <c r="G210" s="26">
        <v>18719</v>
      </c>
      <c r="H210" s="26">
        <f t="shared" si="186"/>
        <v>375.18029809284684</v>
      </c>
      <c r="I210" s="13">
        <f t="shared" ref="I210" si="189">(H210-$H$6)/$H$6</f>
        <v>0.47950862031226754</v>
      </c>
    </row>
    <row r="211" spans="1:9" hidden="1" x14ac:dyDescent="0.25">
      <c r="A211" s="23" t="s">
        <v>46</v>
      </c>
      <c r="B211" s="23" t="s">
        <v>0</v>
      </c>
      <c r="C211" s="23" t="s">
        <v>27</v>
      </c>
      <c r="D211" s="24" t="s">
        <v>5</v>
      </c>
      <c r="E211" s="25" t="s">
        <v>54</v>
      </c>
      <c r="F211" s="26">
        <v>76096</v>
      </c>
      <c r="G211" s="26">
        <v>141363</v>
      </c>
      <c r="H211" s="26">
        <f t="shared" si="186"/>
        <v>538.30210168148665</v>
      </c>
      <c r="I211" s="13">
        <f t="shared" ref="I211" si="190">(H211-$H$7)/$H$7</f>
        <v>0.6188352344557867</v>
      </c>
    </row>
    <row r="212" spans="1:9" hidden="1" x14ac:dyDescent="0.25">
      <c r="A212" s="23" t="s">
        <v>46</v>
      </c>
      <c r="B212" s="23" t="s">
        <v>0</v>
      </c>
      <c r="C212" s="23" t="s">
        <v>28</v>
      </c>
      <c r="D212" s="24" t="s">
        <v>6</v>
      </c>
      <c r="E212" s="25" t="s">
        <v>54</v>
      </c>
      <c r="F212" s="26">
        <v>20733</v>
      </c>
      <c r="G212" s="26">
        <v>49080</v>
      </c>
      <c r="H212" s="26">
        <f t="shared" si="186"/>
        <v>422.43276283618582</v>
      </c>
      <c r="I212" s="13">
        <f t="shared" ref="I212" si="191">(H212-$H$8)/$H$8</f>
        <v>0.44642675607935184</v>
      </c>
    </row>
    <row r="213" spans="1:9" hidden="1" x14ac:dyDescent="0.25">
      <c r="A213" s="23" t="s">
        <v>46</v>
      </c>
      <c r="B213" s="23" t="s">
        <v>0</v>
      </c>
      <c r="C213" s="23" t="s">
        <v>29</v>
      </c>
      <c r="D213" s="24" t="s">
        <v>7</v>
      </c>
      <c r="E213" s="25" t="s">
        <v>54</v>
      </c>
      <c r="F213" s="26">
        <v>27624</v>
      </c>
      <c r="G213" s="26">
        <v>60808</v>
      </c>
      <c r="H213" s="26">
        <f t="shared" si="186"/>
        <v>454.28233127220102</v>
      </c>
      <c r="I213" s="13">
        <f t="shared" ref="I213" si="192">(H213-$H$9)/$H$9</f>
        <v>0.40467356434620494</v>
      </c>
    </row>
    <row r="214" spans="1:9" hidden="1" x14ac:dyDescent="0.25">
      <c r="A214" s="23" t="s">
        <v>46</v>
      </c>
      <c r="B214" s="23" t="s">
        <v>0</v>
      </c>
      <c r="C214" s="23" t="s">
        <v>31</v>
      </c>
      <c r="D214" s="24" t="s">
        <v>9</v>
      </c>
      <c r="E214" s="25" t="s">
        <v>54</v>
      </c>
      <c r="F214" s="26">
        <v>4951</v>
      </c>
      <c r="G214" s="26">
        <v>10083</v>
      </c>
      <c r="H214" s="26">
        <f t="shared" si="186"/>
        <v>491.02449667757617</v>
      </c>
      <c r="I214" s="13">
        <f t="shared" ref="I214" si="193">(H214-$H$10)/$H$10</f>
        <v>0.46169108057980324</v>
      </c>
    </row>
    <row r="215" spans="1:9" hidden="1" x14ac:dyDescent="0.25">
      <c r="A215" s="23" t="s">
        <v>46</v>
      </c>
      <c r="B215" s="23" t="s">
        <v>0</v>
      </c>
      <c r="C215" s="23" t="s">
        <v>32</v>
      </c>
      <c r="D215" s="24" t="s">
        <v>10</v>
      </c>
      <c r="E215" s="25" t="s">
        <v>54</v>
      </c>
      <c r="F215" s="26">
        <v>9142</v>
      </c>
      <c r="G215" s="26">
        <v>23292</v>
      </c>
      <c r="H215" s="26">
        <f t="shared" si="186"/>
        <v>392.49527734844582</v>
      </c>
      <c r="I215" s="13">
        <f t="shared" ref="I215" si="194">(H215-$H$11)/$H$11</f>
        <v>0.45421874355800895</v>
      </c>
    </row>
    <row r="216" spans="1:9" hidden="1" x14ac:dyDescent="0.25">
      <c r="A216" s="23" t="s">
        <v>46</v>
      </c>
      <c r="B216" s="23" t="s">
        <v>0</v>
      </c>
      <c r="C216" s="23" t="s">
        <v>26</v>
      </c>
      <c r="D216" s="24" t="s">
        <v>4</v>
      </c>
      <c r="E216" s="25" t="s">
        <v>54</v>
      </c>
      <c r="F216" s="26">
        <v>11091</v>
      </c>
      <c r="G216" s="26">
        <v>21824</v>
      </c>
      <c r="H216" s="26">
        <f t="shared" si="186"/>
        <v>508.20197947214075</v>
      </c>
      <c r="I216" s="13">
        <f t="shared" ref="I216" si="195">(H216-$H$12)/$H$12</f>
        <v>0.57383800517778571</v>
      </c>
    </row>
    <row r="217" spans="1:9" hidden="1" x14ac:dyDescent="0.25">
      <c r="A217" s="23" t="s">
        <v>46</v>
      </c>
      <c r="B217" s="23" t="s">
        <v>0</v>
      </c>
      <c r="C217" s="23" t="s">
        <v>30</v>
      </c>
      <c r="D217" s="24" t="s">
        <v>8</v>
      </c>
      <c r="E217" s="25" t="s">
        <v>54</v>
      </c>
      <c r="F217" s="26">
        <v>27441</v>
      </c>
      <c r="G217" s="26">
        <v>76129</v>
      </c>
      <c r="H217" s="26">
        <f>F217/G217*1000</f>
        <v>360.45396629405354</v>
      </c>
      <c r="I217" s="13">
        <f>(H217-$H$13)/$H$13</f>
        <v>0.202031825862689</v>
      </c>
    </row>
    <row r="218" spans="1:9" hidden="1" x14ac:dyDescent="0.25">
      <c r="A218" s="20" t="s">
        <v>46</v>
      </c>
      <c r="B218" s="20" t="s">
        <v>0</v>
      </c>
      <c r="C218" s="20" t="s">
        <v>22</v>
      </c>
      <c r="D218" s="21" t="s">
        <v>48</v>
      </c>
      <c r="E218" s="14" t="s">
        <v>55</v>
      </c>
      <c r="F218" s="11">
        <f>SUM(F219:F229)</f>
        <v>844684</v>
      </c>
      <c r="G218" s="11">
        <f>SUM(G219:G229)</f>
        <v>1549118</v>
      </c>
      <c r="H218" s="11">
        <f>F218/G218*1000</f>
        <v>545.26769426215435</v>
      </c>
      <c r="I218" s="15">
        <f t="shared" ref="I218" si="196">(H218-$H$2)/$H$2</f>
        <v>0.37110258982420186</v>
      </c>
    </row>
    <row r="219" spans="1:9" hidden="1" x14ac:dyDescent="0.25">
      <c r="A219" s="23" t="s">
        <v>46</v>
      </c>
      <c r="B219" s="23" t="s">
        <v>0</v>
      </c>
      <c r="C219" s="23" t="s">
        <v>21</v>
      </c>
      <c r="D219" s="24" t="s">
        <v>0</v>
      </c>
      <c r="E219" s="25" t="s">
        <v>55</v>
      </c>
      <c r="F219" s="26">
        <v>607236</v>
      </c>
      <c r="G219" s="26">
        <v>1029221</v>
      </c>
      <c r="H219" s="26">
        <f>F219/G219*1000</f>
        <v>589.99573463813897</v>
      </c>
      <c r="I219" s="13">
        <f t="shared" ref="I219" si="197">(H219-$H$3)/$H$3</f>
        <v>0.33932078187188852</v>
      </c>
    </row>
    <row r="220" spans="1:9" hidden="1" x14ac:dyDescent="0.25">
      <c r="A220" s="23" t="s">
        <v>46</v>
      </c>
      <c r="B220" s="23" t="s">
        <v>0</v>
      </c>
      <c r="C220" s="23" t="s">
        <v>23</v>
      </c>
      <c r="D220" s="24" t="s">
        <v>1</v>
      </c>
      <c r="E220" s="25" t="s">
        <v>55</v>
      </c>
      <c r="F220" s="26">
        <v>20059</v>
      </c>
      <c r="G220" s="26">
        <v>57713</v>
      </c>
      <c r="H220" s="26">
        <f t="shared" ref="H220:H228" si="198">F220/G220*1000</f>
        <v>347.56467347044861</v>
      </c>
      <c r="I220" s="13">
        <f t="shared" ref="I220" si="199">(H220-$H$4)/$H$4</f>
        <v>0.49742882596171667</v>
      </c>
    </row>
    <row r="221" spans="1:9" hidden="1" x14ac:dyDescent="0.25">
      <c r="A221" s="23" t="s">
        <v>46</v>
      </c>
      <c r="B221" s="23" t="s">
        <v>0</v>
      </c>
      <c r="C221" s="23" t="s">
        <v>24</v>
      </c>
      <c r="D221" s="24" t="s">
        <v>2</v>
      </c>
      <c r="E221" s="25" t="s">
        <v>55</v>
      </c>
      <c r="F221" s="26">
        <v>32236</v>
      </c>
      <c r="G221" s="26">
        <v>60886</v>
      </c>
      <c r="H221" s="26">
        <f t="shared" si="198"/>
        <v>529.44847748250834</v>
      </c>
      <c r="I221" s="13">
        <f t="shared" ref="I221" si="200">(H221-$H$5)/$H$5</f>
        <v>0.4221000389969537</v>
      </c>
    </row>
    <row r="222" spans="1:9" hidden="1" x14ac:dyDescent="0.25">
      <c r="A222" s="23" t="s">
        <v>46</v>
      </c>
      <c r="B222" s="23" t="s">
        <v>0</v>
      </c>
      <c r="C222" s="23" t="s">
        <v>25</v>
      </c>
      <c r="D222" s="24" t="s">
        <v>3</v>
      </c>
      <c r="E222" s="25" t="s">
        <v>55</v>
      </c>
      <c r="F222" s="26">
        <v>7054</v>
      </c>
      <c r="G222" s="26">
        <v>18719</v>
      </c>
      <c r="H222" s="26">
        <f t="shared" si="198"/>
        <v>376.83636946418073</v>
      </c>
      <c r="I222" s="13">
        <f t="shared" ref="I222" si="201">(H222-$H$6)/$H$6</f>
        <v>0.48603927206076236</v>
      </c>
    </row>
    <row r="223" spans="1:9" hidden="1" x14ac:dyDescent="0.25">
      <c r="A223" s="23" t="s">
        <v>46</v>
      </c>
      <c r="B223" s="23" t="s">
        <v>0</v>
      </c>
      <c r="C223" s="23" t="s">
        <v>27</v>
      </c>
      <c r="D223" s="24" t="s">
        <v>5</v>
      </c>
      <c r="E223" s="25" t="s">
        <v>55</v>
      </c>
      <c r="F223" s="26">
        <v>76593</v>
      </c>
      <c r="G223" s="26">
        <v>141363</v>
      </c>
      <c r="H223" s="26">
        <f t="shared" si="198"/>
        <v>541.81787313512018</v>
      </c>
      <c r="I223" s="13">
        <f t="shared" ref="I223" si="202">(H223-$H$7)/$H$7</f>
        <v>0.62940820953364252</v>
      </c>
    </row>
    <row r="224" spans="1:9" hidden="1" x14ac:dyDescent="0.25">
      <c r="A224" s="23" t="s">
        <v>46</v>
      </c>
      <c r="B224" s="23" t="s">
        <v>0</v>
      </c>
      <c r="C224" s="23" t="s">
        <v>28</v>
      </c>
      <c r="D224" s="24" t="s">
        <v>6</v>
      </c>
      <c r="E224" s="25" t="s">
        <v>55</v>
      </c>
      <c r="F224" s="26">
        <v>20825</v>
      </c>
      <c r="G224" s="26">
        <v>49080</v>
      </c>
      <c r="H224" s="26">
        <f t="shared" si="198"/>
        <v>424.30725346373265</v>
      </c>
      <c r="I224" s="13">
        <f t="shared" ref="I224" si="203">(H224-$H$8)/$H$8</f>
        <v>0.45284508731744083</v>
      </c>
    </row>
    <row r="225" spans="1:12" hidden="1" x14ac:dyDescent="0.25">
      <c r="A225" s="23" t="s">
        <v>46</v>
      </c>
      <c r="B225" s="23" t="s">
        <v>0</v>
      </c>
      <c r="C225" s="23" t="s">
        <v>29</v>
      </c>
      <c r="D225" s="24" t="s">
        <v>7</v>
      </c>
      <c r="E225" s="25" t="s">
        <v>55</v>
      </c>
      <c r="F225" s="26">
        <v>27767</v>
      </c>
      <c r="G225" s="26">
        <v>60808</v>
      </c>
      <c r="H225" s="26">
        <f t="shared" si="198"/>
        <v>456.63399552690436</v>
      </c>
      <c r="I225" s="13">
        <f t="shared" ref="I225" si="204">(H225-$H$9)/$H$9</f>
        <v>0.4119450789603632</v>
      </c>
    </row>
    <row r="226" spans="1:12" hidden="1" x14ac:dyDescent="0.25">
      <c r="A226" s="23" t="s">
        <v>46</v>
      </c>
      <c r="B226" s="23" t="s">
        <v>0</v>
      </c>
      <c r="C226" s="23" t="s">
        <v>31</v>
      </c>
      <c r="D226" s="24" t="s">
        <v>9</v>
      </c>
      <c r="E226" s="25" t="s">
        <v>55</v>
      </c>
      <c r="F226" s="26">
        <v>4964</v>
      </c>
      <c r="G226" s="26">
        <v>10083</v>
      </c>
      <c r="H226" s="26">
        <f t="shared" si="198"/>
        <v>492.31379549737181</v>
      </c>
      <c r="I226" s="13">
        <f t="shared" ref="I226" si="205">(H226-$H$10)/$H$10</f>
        <v>0.46552908988045694</v>
      </c>
    </row>
    <row r="227" spans="1:12" hidden="1" x14ac:dyDescent="0.25">
      <c r="A227" s="23" t="s">
        <v>46</v>
      </c>
      <c r="B227" s="23" t="s">
        <v>0</v>
      </c>
      <c r="C227" s="23" t="s">
        <v>32</v>
      </c>
      <c r="D227" s="24" t="s">
        <v>10</v>
      </c>
      <c r="E227" s="25" t="s">
        <v>55</v>
      </c>
      <c r="F227" s="26">
        <v>9181</v>
      </c>
      <c r="G227" s="26">
        <v>23292</v>
      </c>
      <c r="H227" s="26">
        <f t="shared" si="198"/>
        <v>394.16967199038294</v>
      </c>
      <c r="I227" s="13">
        <f t="shared" ref="I227" si="206">(H227-$H$11)/$H$11</f>
        <v>0.46042247698600736</v>
      </c>
    </row>
    <row r="228" spans="1:12" hidden="1" x14ac:dyDescent="0.25">
      <c r="A228" s="23" t="s">
        <v>46</v>
      </c>
      <c r="B228" s="23" t="s">
        <v>0</v>
      </c>
      <c r="C228" s="23" t="s">
        <v>26</v>
      </c>
      <c r="D228" s="24" t="s">
        <v>4</v>
      </c>
      <c r="E228" s="25" t="s">
        <v>55</v>
      </c>
      <c r="F228" s="26">
        <v>11138</v>
      </c>
      <c r="G228" s="26">
        <v>21824</v>
      </c>
      <c r="H228" s="26">
        <f t="shared" si="198"/>
        <v>510.35557184750735</v>
      </c>
      <c r="I228" s="13">
        <f t="shared" ref="I228" si="207">(H228-$H$12)/$H$12</f>
        <v>0.58050741156524921</v>
      </c>
    </row>
    <row r="229" spans="1:12" hidden="1" x14ac:dyDescent="0.25">
      <c r="A229" s="23" t="s">
        <v>46</v>
      </c>
      <c r="B229" s="23" t="s">
        <v>0</v>
      </c>
      <c r="C229" s="23" t="s">
        <v>30</v>
      </c>
      <c r="D229" s="24" t="s">
        <v>8</v>
      </c>
      <c r="E229" s="25" t="s">
        <v>55</v>
      </c>
      <c r="F229" s="26">
        <v>27631</v>
      </c>
      <c r="G229" s="26">
        <v>76129</v>
      </c>
      <c r="H229" s="26">
        <f>F229/G229*1000</f>
        <v>362.94973006344492</v>
      </c>
      <c r="I229" s="13">
        <f>(H229-$H$13)/$H$13</f>
        <v>0.21035462921948744</v>
      </c>
    </row>
    <row r="230" spans="1:12" hidden="1" x14ac:dyDescent="0.25">
      <c r="A230" s="20" t="s">
        <v>46</v>
      </c>
      <c r="B230" s="20" t="s">
        <v>0</v>
      </c>
      <c r="C230" s="20" t="s">
        <v>22</v>
      </c>
      <c r="D230" s="21" t="s">
        <v>48</v>
      </c>
      <c r="E230" s="14" t="s">
        <v>56</v>
      </c>
      <c r="F230" s="11">
        <f>SUM(F231:F241)</f>
        <v>848012</v>
      </c>
      <c r="G230" s="11">
        <f>SUM(G231:G241)</f>
        <v>1549118</v>
      </c>
      <c r="H230" s="11">
        <f>F230/G230*1000</f>
        <v>547.41601349929442</v>
      </c>
      <c r="I230" s="15">
        <f t="shared" ref="I230" si="208">(H230-$H$2)/$H$2</f>
        <v>0.37650464481628748</v>
      </c>
      <c r="J230" s="32"/>
    </row>
    <row r="231" spans="1:12" hidden="1" x14ac:dyDescent="0.25">
      <c r="A231" s="23" t="s">
        <v>46</v>
      </c>
      <c r="B231" s="23" t="s">
        <v>0</v>
      </c>
      <c r="C231" s="23" t="s">
        <v>21</v>
      </c>
      <c r="D231" s="24" t="s">
        <v>0</v>
      </c>
      <c r="E231" s="25" t="s">
        <v>56</v>
      </c>
      <c r="F231" s="26">
        <v>609609</v>
      </c>
      <c r="G231" s="26">
        <v>1029221</v>
      </c>
      <c r="H231" s="26">
        <f>F231/G231*1000</f>
        <v>592.30136190380881</v>
      </c>
      <c r="I231" s="13">
        <f t="shared" ref="I231" si="209">(H231-$H$3)/$H$3</f>
        <v>0.34455467481529434</v>
      </c>
      <c r="L231" s="31"/>
    </row>
    <row r="232" spans="1:12" hidden="1" x14ac:dyDescent="0.25">
      <c r="A232" s="23" t="s">
        <v>46</v>
      </c>
      <c r="B232" s="23" t="s">
        <v>0</v>
      </c>
      <c r="C232" s="23" t="s">
        <v>23</v>
      </c>
      <c r="D232" s="24" t="s">
        <v>1</v>
      </c>
      <c r="E232" s="25" t="s">
        <v>56</v>
      </c>
      <c r="F232" s="26">
        <v>20109</v>
      </c>
      <c r="G232" s="26">
        <v>57713</v>
      </c>
      <c r="H232" s="26">
        <f t="shared" ref="H232:H240" si="210">F232/G232*1000</f>
        <v>348.43102940412041</v>
      </c>
      <c r="I232" s="13">
        <f t="shared" ref="I232" si="211">(H232-$H$4)/$H$4</f>
        <v>0.5011613869716417</v>
      </c>
    </row>
    <row r="233" spans="1:12" hidden="1" x14ac:dyDescent="0.25">
      <c r="A233" s="23" t="s">
        <v>46</v>
      </c>
      <c r="B233" s="23" t="s">
        <v>0</v>
      </c>
      <c r="C233" s="23" t="s">
        <v>24</v>
      </c>
      <c r="D233" s="24" t="s">
        <v>2</v>
      </c>
      <c r="E233" s="25" t="s">
        <v>56</v>
      </c>
      <c r="F233" s="26">
        <v>32325</v>
      </c>
      <c r="G233" s="26">
        <v>60886</v>
      </c>
      <c r="H233" s="26">
        <f t="shared" si="210"/>
        <v>530.91022566764116</v>
      </c>
      <c r="I233" s="13">
        <f t="shared" ref="I233" si="212">(H233-$H$5)/$H$5</f>
        <v>0.42602629856609142</v>
      </c>
    </row>
    <row r="234" spans="1:12" hidden="1" x14ac:dyDescent="0.25">
      <c r="A234" s="23" t="s">
        <v>46</v>
      </c>
      <c r="B234" s="23" t="s">
        <v>0</v>
      </c>
      <c r="C234" s="23" t="s">
        <v>25</v>
      </c>
      <c r="D234" s="24" t="s">
        <v>3</v>
      </c>
      <c r="E234" s="25" t="s">
        <v>56</v>
      </c>
      <c r="F234" s="26">
        <v>7085</v>
      </c>
      <c r="G234" s="26">
        <v>18719</v>
      </c>
      <c r="H234" s="26">
        <f t="shared" si="210"/>
        <v>378.49244083551469</v>
      </c>
      <c r="I234" s="13">
        <f t="shared" ref="I234" si="213">(H234-$H$6)/$H$6</f>
        <v>0.4925699238092574</v>
      </c>
    </row>
    <row r="235" spans="1:12" hidden="1" x14ac:dyDescent="0.25">
      <c r="A235" s="23" t="s">
        <v>46</v>
      </c>
      <c r="B235" s="23" t="s">
        <v>0</v>
      </c>
      <c r="C235" s="23" t="s">
        <v>27</v>
      </c>
      <c r="D235" s="24" t="s">
        <v>5</v>
      </c>
      <c r="E235" s="25" t="s">
        <v>56</v>
      </c>
      <c r="F235" s="26">
        <v>76937</v>
      </c>
      <c r="G235" s="26">
        <v>141363</v>
      </c>
      <c r="H235" s="26">
        <f t="shared" si="210"/>
        <v>544.25132460403358</v>
      </c>
      <c r="I235" s="13">
        <f t="shared" ref="I235" si="214">(H235-$H$7)/$H$7</f>
        <v>0.63672632508048865</v>
      </c>
    </row>
    <row r="236" spans="1:12" hidden="1" x14ac:dyDescent="0.25">
      <c r="A236" s="23" t="s">
        <v>46</v>
      </c>
      <c r="B236" s="23" t="s">
        <v>0</v>
      </c>
      <c r="C236" s="23" t="s">
        <v>28</v>
      </c>
      <c r="D236" s="24" t="s">
        <v>6</v>
      </c>
      <c r="E236" s="25" t="s">
        <v>56</v>
      </c>
      <c r="F236" s="26">
        <v>20859</v>
      </c>
      <c r="G236" s="26">
        <v>49080</v>
      </c>
      <c r="H236" s="26">
        <f t="shared" si="210"/>
        <v>425</v>
      </c>
      <c r="I236" s="13">
        <f t="shared" ref="I236" si="215">(H236-$H$8)/$H$8</f>
        <v>0.45521707929673472</v>
      </c>
    </row>
    <row r="237" spans="1:12" hidden="1" x14ac:dyDescent="0.25">
      <c r="A237" s="23" t="s">
        <v>46</v>
      </c>
      <c r="B237" s="23" t="s">
        <v>0</v>
      </c>
      <c r="C237" s="23" t="s">
        <v>29</v>
      </c>
      <c r="D237" s="24" t="s">
        <v>7</v>
      </c>
      <c r="E237" s="25" t="s">
        <v>56</v>
      </c>
      <c r="F237" s="26">
        <v>27931</v>
      </c>
      <c r="G237" s="26">
        <v>60808</v>
      </c>
      <c r="H237" s="26">
        <f t="shared" si="210"/>
        <v>459.33100907775292</v>
      </c>
      <c r="I237" s="13">
        <f t="shared" ref="I237" si="216">(H237-$H$9)/$H$9</f>
        <v>0.42028443837799917</v>
      </c>
    </row>
    <row r="238" spans="1:12" hidden="1" x14ac:dyDescent="0.25">
      <c r="A238" s="23" t="s">
        <v>46</v>
      </c>
      <c r="B238" s="23" t="s">
        <v>0</v>
      </c>
      <c r="C238" s="23" t="s">
        <v>31</v>
      </c>
      <c r="D238" s="24" t="s">
        <v>9</v>
      </c>
      <c r="E238" s="25" t="s">
        <v>56</v>
      </c>
      <c r="F238" s="26">
        <v>4986</v>
      </c>
      <c r="G238" s="26">
        <v>10083</v>
      </c>
      <c r="H238" s="26">
        <f t="shared" si="210"/>
        <v>494.49568580779527</v>
      </c>
      <c r="I238" s="13">
        <f t="shared" ref="I238" si="217">(H238-$H$10)/$H$10</f>
        <v>0.47202418254310191</v>
      </c>
    </row>
    <row r="239" spans="1:12" hidden="1" x14ac:dyDescent="0.25">
      <c r="A239" s="23" t="s">
        <v>46</v>
      </c>
      <c r="B239" s="23" t="s">
        <v>0</v>
      </c>
      <c r="C239" s="23" t="s">
        <v>32</v>
      </c>
      <c r="D239" s="24" t="s">
        <v>10</v>
      </c>
      <c r="E239" s="25" t="s">
        <v>56</v>
      </c>
      <c r="F239" s="26">
        <v>9187</v>
      </c>
      <c r="G239" s="26">
        <v>23292</v>
      </c>
      <c r="H239" s="26">
        <f t="shared" si="210"/>
        <v>394.42727116606562</v>
      </c>
      <c r="I239" s="13">
        <f t="shared" ref="I239" si="218">(H239-$H$11)/$H$11</f>
        <v>0.46137689751339195</v>
      </c>
    </row>
    <row r="240" spans="1:12" hidden="1" x14ac:dyDescent="0.25">
      <c r="A240" s="23" t="s">
        <v>46</v>
      </c>
      <c r="B240" s="23" t="s">
        <v>0</v>
      </c>
      <c r="C240" s="23" t="s">
        <v>26</v>
      </c>
      <c r="D240" s="24" t="s">
        <v>4</v>
      </c>
      <c r="E240" s="25" t="s">
        <v>56</v>
      </c>
      <c r="F240" s="26">
        <v>11204</v>
      </c>
      <c r="G240" s="26">
        <v>21824</v>
      </c>
      <c r="H240" s="26">
        <f t="shared" si="210"/>
        <v>513.37976539589442</v>
      </c>
      <c r="I240" s="13">
        <f t="shared" ref="I240" si="219">(H240-$H$12)/$H$12</f>
        <v>0.58987296096041042</v>
      </c>
    </row>
    <row r="241" spans="1:9" hidden="1" x14ac:dyDescent="0.25">
      <c r="A241" s="23" t="s">
        <v>46</v>
      </c>
      <c r="B241" s="23" t="s">
        <v>0</v>
      </c>
      <c r="C241" s="23" t="s">
        <v>30</v>
      </c>
      <c r="D241" s="24" t="s">
        <v>8</v>
      </c>
      <c r="E241" s="25" t="s">
        <v>56</v>
      </c>
      <c r="F241" s="26">
        <v>27780</v>
      </c>
      <c r="G241" s="26">
        <v>76129</v>
      </c>
      <c r="H241" s="26">
        <f>F241/G241*1000</f>
        <v>364.90693428259931</v>
      </c>
      <c r="I241" s="13">
        <f>(H241-$H$13)/$H$13</f>
        <v>0.21688145922034552</v>
      </c>
    </row>
    <row r="242" spans="1:9" hidden="1" x14ac:dyDescent="0.25">
      <c r="A242" s="20" t="s">
        <v>46</v>
      </c>
      <c r="B242" s="20" t="s">
        <v>0</v>
      </c>
      <c r="C242" s="20" t="s">
        <v>22</v>
      </c>
      <c r="D242" s="21" t="s">
        <v>48</v>
      </c>
      <c r="E242" s="14" t="s">
        <v>59</v>
      </c>
      <c r="F242" s="11">
        <f>SUM(F243:F253)</f>
        <v>850011</v>
      </c>
      <c r="G242" s="11">
        <f>SUM(G243:G253)</f>
        <v>1549118</v>
      </c>
      <c r="H242" s="11">
        <f>F242/G242*1000</f>
        <v>548.70642520453566</v>
      </c>
      <c r="I242" s="15">
        <f>(H242-$H$2)/$H$2</f>
        <v>0.37974944888154555</v>
      </c>
    </row>
    <row r="243" spans="1:9" hidden="1" x14ac:dyDescent="0.25">
      <c r="A243" s="23" t="s">
        <v>46</v>
      </c>
      <c r="B243" s="23" t="s">
        <v>0</v>
      </c>
      <c r="C243" s="23" t="s">
        <v>21</v>
      </c>
      <c r="D243" s="24" t="s">
        <v>0</v>
      </c>
      <c r="E243" s="25" t="s">
        <v>60</v>
      </c>
      <c r="F243" s="26">
        <v>610851</v>
      </c>
      <c r="G243" s="26">
        <v>1029221</v>
      </c>
      <c r="H243" s="26">
        <f>F243/G243*1000</f>
        <v>593.50809981529721</v>
      </c>
      <c r="I243" s="13">
        <f t="shared" ref="I243" si="220">(H243-$H$3)/$H$3</f>
        <v>0.3472940321839037</v>
      </c>
    </row>
    <row r="244" spans="1:9" hidden="1" x14ac:dyDescent="0.25">
      <c r="A244" s="23" t="s">
        <v>46</v>
      </c>
      <c r="B244" s="23" t="s">
        <v>0</v>
      </c>
      <c r="C244" s="23" t="s">
        <v>23</v>
      </c>
      <c r="D244" s="24" t="s">
        <v>1</v>
      </c>
      <c r="E244" s="25" t="s">
        <v>60</v>
      </c>
      <c r="F244" s="26">
        <v>20172</v>
      </c>
      <c r="G244" s="26">
        <v>57713</v>
      </c>
      <c r="H244" s="26">
        <f t="shared" ref="H244:H252" si="221">F244/G244*1000</f>
        <v>349.52263788054682</v>
      </c>
      <c r="I244" s="13">
        <f t="shared" ref="I244" si="222">(H244-$H$4)/$H$4</f>
        <v>0.50586441384414704</v>
      </c>
    </row>
    <row r="245" spans="1:9" hidden="1" x14ac:dyDescent="0.25">
      <c r="A245" s="23" t="s">
        <v>46</v>
      </c>
      <c r="B245" s="23" t="s">
        <v>0</v>
      </c>
      <c r="C245" s="23" t="s">
        <v>24</v>
      </c>
      <c r="D245" s="24" t="s">
        <v>2</v>
      </c>
      <c r="E245" s="25" t="s">
        <v>60</v>
      </c>
      <c r="F245" s="26">
        <v>32363</v>
      </c>
      <c r="G245" s="26">
        <v>60886</v>
      </c>
      <c r="H245" s="26">
        <f t="shared" si="221"/>
        <v>531.5343428702821</v>
      </c>
      <c r="I245" s="13">
        <f t="shared" ref="I245" si="223">(H245-$H$5)/$H$5</f>
        <v>0.42770267905628501</v>
      </c>
    </row>
    <row r="246" spans="1:9" hidden="1" x14ac:dyDescent="0.25">
      <c r="A246" s="23" t="s">
        <v>46</v>
      </c>
      <c r="B246" s="23" t="s">
        <v>0</v>
      </c>
      <c r="C246" s="23" t="s">
        <v>25</v>
      </c>
      <c r="D246" s="24" t="s">
        <v>3</v>
      </c>
      <c r="E246" s="25" t="s">
        <v>60</v>
      </c>
      <c r="F246" s="26">
        <v>7106</v>
      </c>
      <c r="G246" s="26">
        <v>18719</v>
      </c>
      <c r="H246" s="26">
        <f t="shared" si="221"/>
        <v>379.61429563545062</v>
      </c>
      <c r="I246" s="13">
        <f t="shared" ref="I246" si="224">(H246-$H$6)/$H$6</f>
        <v>0.49699391370339929</v>
      </c>
    </row>
    <row r="247" spans="1:9" hidden="1" x14ac:dyDescent="0.25">
      <c r="A247" s="23" t="s">
        <v>46</v>
      </c>
      <c r="B247" s="23" t="s">
        <v>0</v>
      </c>
      <c r="C247" s="23" t="s">
        <v>27</v>
      </c>
      <c r="D247" s="24" t="s">
        <v>5</v>
      </c>
      <c r="E247" s="25" t="s">
        <v>60</v>
      </c>
      <c r="F247" s="26">
        <v>77198</v>
      </c>
      <c r="G247" s="26">
        <v>141363</v>
      </c>
      <c r="H247" s="26">
        <f t="shared" si="221"/>
        <v>546.0976351662033</v>
      </c>
      <c r="I247" s="13">
        <f t="shared" ref="I247" si="225">(H247-$H$7)/$H$7</f>
        <v>0.64227873251574086</v>
      </c>
    </row>
    <row r="248" spans="1:9" hidden="1" x14ac:dyDescent="0.25">
      <c r="A248" s="23" t="s">
        <v>46</v>
      </c>
      <c r="B248" s="23" t="s">
        <v>0</v>
      </c>
      <c r="C248" s="23" t="s">
        <v>28</v>
      </c>
      <c r="D248" s="24" t="s">
        <v>6</v>
      </c>
      <c r="E248" s="25" t="s">
        <v>60</v>
      </c>
      <c r="F248" s="26">
        <v>20917</v>
      </c>
      <c r="G248" s="26">
        <v>49080</v>
      </c>
      <c r="H248" s="26">
        <f t="shared" si="221"/>
        <v>426.18174409127954</v>
      </c>
      <c r="I248" s="13">
        <f t="shared" ref="I248" si="226">(H248-$H$8)/$H$8</f>
        <v>0.45926341855552999</v>
      </c>
    </row>
    <row r="249" spans="1:9" hidden="1" x14ac:dyDescent="0.25">
      <c r="A249" s="23" t="s">
        <v>46</v>
      </c>
      <c r="B249" s="23" t="s">
        <v>0</v>
      </c>
      <c r="C249" s="23" t="s">
        <v>29</v>
      </c>
      <c r="D249" s="24" t="s">
        <v>7</v>
      </c>
      <c r="E249" s="25" t="s">
        <v>60</v>
      </c>
      <c r="F249" s="26">
        <v>28036</v>
      </c>
      <c r="G249" s="26">
        <v>60808</v>
      </c>
      <c r="H249" s="26">
        <f t="shared" si="221"/>
        <v>461.05775555847919</v>
      </c>
      <c r="I249" s="13">
        <f t="shared" ref="I249" si="227">(H249-$H$9)/$H$9</f>
        <v>0.42562366239538824</v>
      </c>
    </row>
    <row r="250" spans="1:9" hidden="1" x14ac:dyDescent="0.25">
      <c r="A250" s="23" t="s">
        <v>46</v>
      </c>
      <c r="B250" s="23" t="s">
        <v>0</v>
      </c>
      <c r="C250" s="23" t="s">
        <v>31</v>
      </c>
      <c r="D250" s="24" t="s">
        <v>9</v>
      </c>
      <c r="E250" s="25" t="s">
        <v>60</v>
      </c>
      <c r="F250" s="26">
        <v>4989</v>
      </c>
      <c r="G250" s="26">
        <v>10083</v>
      </c>
      <c r="H250" s="26">
        <f t="shared" si="221"/>
        <v>494.7932163046712</v>
      </c>
      <c r="I250" s="13">
        <f t="shared" ref="I250" si="228">(H250-$H$10)/$H$10</f>
        <v>0.47290987699709902</v>
      </c>
    </row>
    <row r="251" spans="1:9" hidden="1" x14ac:dyDescent="0.25">
      <c r="A251" s="23" t="s">
        <v>46</v>
      </c>
      <c r="B251" s="23" t="s">
        <v>0</v>
      </c>
      <c r="C251" s="23" t="s">
        <v>32</v>
      </c>
      <c r="D251" s="24" t="s">
        <v>10</v>
      </c>
      <c r="E251" s="25" t="s">
        <v>60</v>
      </c>
      <c r="F251" s="26">
        <v>9219</v>
      </c>
      <c r="G251" s="26">
        <v>23292</v>
      </c>
      <c r="H251" s="26">
        <f t="shared" si="221"/>
        <v>395.80113343637299</v>
      </c>
      <c r="I251" s="13">
        <f t="shared" ref="I251" si="229">(H251-$H$11)/$H$11</f>
        <v>0.46646714032610853</v>
      </c>
    </row>
    <row r="252" spans="1:9" hidden="1" x14ac:dyDescent="0.25">
      <c r="A252" s="23" t="s">
        <v>46</v>
      </c>
      <c r="B252" s="23" t="s">
        <v>0</v>
      </c>
      <c r="C252" s="23" t="s">
        <v>26</v>
      </c>
      <c r="D252" s="24" t="s">
        <v>4</v>
      </c>
      <c r="E252" s="25" t="s">
        <v>60</v>
      </c>
      <c r="F252" s="26">
        <v>11223</v>
      </c>
      <c r="G252" s="26">
        <v>21824</v>
      </c>
      <c r="H252" s="26">
        <f t="shared" si="221"/>
        <v>514.25036656891496</v>
      </c>
      <c r="I252" s="13">
        <f t="shared" ref="I252" si="230">(H252-$H$12)/$H$12</f>
        <v>0.59256910396810836</v>
      </c>
    </row>
    <row r="253" spans="1:9" hidden="1" x14ac:dyDescent="0.25">
      <c r="A253" s="23" t="s">
        <v>46</v>
      </c>
      <c r="B253" s="23" t="s">
        <v>0</v>
      </c>
      <c r="C253" s="23" t="s">
        <v>30</v>
      </c>
      <c r="D253" s="24" t="s">
        <v>8</v>
      </c>
      <c r="E253" s="25" t="s">
        <v>60</v>
      </c>
      <c r="F253" s="26">
        <v>27937</v>
      </c>
      <c r="G253" s="26">
        <v>76129</v>
      </c>
      <c r="H253" s="26">
        <f>F253/G253*1000</f>
        <v>366.96922329204381</v>
      </c>
      <c r="I253" s="13">
        <f>(H253-$H$13)/$H$13</f>
        <v>0.22375872304675282</v>
      </c>
    </row>
    <row r="254" spans="1:9" hidden="1" x14ac:dyDescent="0.25">
      <c r="A254" s="20" t="s">
        <v>46</v>
      </c>
      <c r="B254" s="20" t="s">
        <v>0</v>
      </c>
      <c r="C254" s="20" t="s">
        <v>22</v>
      </c>
      <c r="D254" s="21" t="s">
        <v>48</v>
      </c>
      <c r="E254" s="14" t="s">
        <v>62</v>
      </c>
      <c r="F254" s="11">
        <f>SUM(F255:F265)</f>
        <v>855768</v>
      </c>
      <c r="G254" s="11">
        <f>SUM(G255:G265)</f>
        <v>1567559</v>
      </c>
      <c r="H254" s="11">
        <f>F254/G254*1000</f>
        <v>545.92394927399857</v>
      </c>
      <c r="I254" s="15">
        <f>(H254-$H$2)/$H$2</f>
        <v>0.37275277551426422</v>
      </c>
    </row>
    <row r="255" spans="1:9" hidden="1" x14ac:dyDescent="0.25">
      <c r="A255" s="23" t="s">
        <v>46</v>
      </c>
      <c r="B255" s="23" t="s">
        <v>0</v>
      </c>
      <c r="C255" s="23" t="s">
        <v>21</v>
      </c>
      <c r="D255" s="24" t="s">
        <v>0</v>
      </c>
      <c r="E255" s="25" t="s">
        <v>62</v>
      </c>
      <c r="F255" s="26">
        <v>614602</v>
      </c>
      <c r="G255" s="26">
        <v>1041029</v>
      </c>
      <c r="H255" s="26">
        <f>F255/G255*1000</f>
        <v>590.37932660857678</v>
      </c>
      <c r="I255" s="13">
        <f t="shared" ref="I255" si="231">(H255-$H$3)/$H$3</f>
        <v>0.34019155545143254</v>
      </c>
    </row>
    <row r="256" spans="1:9" hidden="1" x14ac:dyDescent="0.25">
      <c r="A256" s="23" t="s">
        <v>46</v>
      </c>
      <c r="B256" s="23" t="s">
        <v>0</v>
      </c>
      <c r="C256" s="23" t="s">
        <v>23</v>
      </c>
      <c r="D256" s="24" t="s">
        <v>1</v>
      </c>
      <c r="E256" s="25" t="s">
        <v>62</v>
      </c>
      <c r="F256" s="26">
        <v>20352</v>
      </c>
      <c r="G256" s="26">
        <v>58734</v>
      </c>
      <c r="H256" s="26">
        <f t="shared" ref="H256:H264" si="232">F256/G256*1000</f>
        <v>346.51139033609149</v>
      </c>
      <c r="I256" s="13">
        <f t="shared" ref="I256" si="233">(H256-$H$4)/$H$4</f>
        <v>0.49289091791848239</v>
      </c>
    </row>
    <row r="257" spans="1:9" hidden="1" x14ac:dyDescent="0.25">
      <c r="A257" s="23" t="s">
        <v>46</v>
      </c>
      <c r="B257" s="23" t="s">
        <v>0</v>
      </c>
      <c r="C257" s="23" t="s">
        <v>24</v>
      </c>
      <c r="D257" s="24" t="s">
        <v>2</v>
      </c>
      <c r="E257" s="25" t="s">
        <v>62</v>
      </c>
      <c r="F257" s="26">
        <v>32530</v>
      </c>
      <c r="G257" s="26">
        <v>61159</v>
      </c>
      <c r="H257" s="26">
        <f t="shared" si="232"/>
        <v>531.89228077633709</v>
      </c>
      <c r="I257" s="13">
        <f t="shared" ref="I257" si="234">(H257-$H$5)/$H$5</f>
        <v>0.42866410123768334</v>
      </c>
    </row>
    <row r="258" spans="1:9" hidden="1" x14ac:dyDescent="0.25">
      <c r="A258" s="23" t="s">
        <v>46</v>
      </c>
      <c r="B258" s="23" t="s">
        <v>0</v>
      </c>
      <c r="C258" s="23" t="s">
        <v>25</v>
      </c>
      <c r="D258" s="24" t="s">
        <v>3</v>
      </c>
      <c r="E258" s="25" t="s">
        <v>62</v>
      </c>
      <c r="F258" s="26">
        <v>7177</v>
      </c>
      <c r="G258" s="26">
        <v>18987</v>
      </c>
      <c r="H258" s="26">
        <f t="shared" si="232"/>
        <v>377.99547058513724</v>
      </c>
      <c r="I258" s="13">
        <f t="shared" ref="I258" si="235">(H258-$H$6)/$H$6</f>
        <v>0.49061014134410719</v>
      </c>
    </row>
    <row r="259" spans="1:9" hidden="1" x14ac:dyDescent="0.25">
      <c r="A259" s="23" t="s">
        <v>46</v>
      </c>
      <c r="B259" s="23" t="s">
        <v>0</v>
      </c>
      <c r="C259" s="23" t="s">
        <v>27</v>
      </c>
      <c r="D259" s="24" t="s">
        <v>5</v>
      </c>
      <c r="E259" s="25" t="s">
        <v>62</v>
      </c>
      <c r="F259" s="26">
        <v>77862</v>
      </c>
      <c r="G259" s="26">
        <v>143083</v>
      </c>
      <c r="H259" s="26">
        <f t="shared" si="232"/>
        <v>544.17366144126129</v>
      </c>
      <c r="I259" s="13">
        <f t="shared" ref="I259" si="236">(H259-$H$7)/$H$7</f>
        <v>0.63649276874860294</v>
      </c>
    </row>
    <row r="260" spans="1:9" hidden="1" x14ac:dyDescent="0.25">
      <c r="A260" s="23" t="s">
        <v>46</v>
      </c>
      <c r="B260" s="23" t="s">
        <v>0</v>
      </c>
      <c r="C260" s="23" t="s">
        <v>28</v>
      </c>
      <c r="D260" s="24" t="s">
        <v>6</v>
      </c>
      <c r="E260" s="25" t="s">
        <v>62</v>
      </c>
      <c r="F260" s="26">
        <v>21087</v>
      </c>
      <c r="G260" s="26">
        <v>49166</v>
      </c>
      <c r="H260" s="26">
        <f t="shared" si="232"/>
        <v>428.89395110442172</v>
      </c>
      <c r="I260" s="13">
        <f t="shared" ref="I260" si="237">(H260-$H$8)/$H$8</f>
        <v>0.46855012436285437</v>
      </c>
    </row>
    <row r="261" spans="1:9" hidden="1" x14ac:dyDescent="0.25">
      <c r="A261" s="23" t="s">
        <v>46</v>
      </c>
      <c r="B261" s="23" t="s">
        <v>0</v>
      </c>
      <c r="C261" s="23" t="s">
        <v>29</v>
      </c>
      <c r="D261" s="24" t="s">
        <v>7</v>
      </c>
      <c r="E261" s="25" t="s">
        <v>62</v>
      </c>
      <c r="F261" s="26">
        <v>28274</v>
      </c>
      <c r="G261" s="26">
        <v>61231</v>
      </c>
      <c r="H261" s="26">
        <f t="shared" si="232"/>
        <v>461.75956623279058</v>
      </c>
      <c r="I261" s="13">
        <f t="shared" ref="I261" si="238">(H261-$H$9)/$H$9</f>
        <v>0.42779371135727601</v>
      </c>
    </row>
    <row r="262" spans="1:9" hidden="1" x14ac:dyDescent="0.25">
      <c r="A262" s="23" t="s">
        <v>46</v>
      </c>
      <c r="B262" s="23" t="s">
        <v>0</v>
      </c>
      <c r="C262" s="23" t="s">
        <v>31</v>
      </c>
      <c r="D262" s="24" t="s">
        <v>9</v>
      </c>
      <c r="E262" s="25" t="s">
        <v>62</v>
      </c>
      <c r="F262" s="26">
        <v>5030</v>
      </c>
      <c r="G262" s="26">
        <v>10142</v>
      </c>
      <c r="H262" s="26">
        <f t="shared" si="232"/>
        <v>495.95740485111418</v>
      </c>
      <c r="I262" s="13">
        <f t="shared" ref="I262" si="239">(H262-$H$10)/$H$10</f>
        <v>0.47637545565144918</v>
      </c>
    </row>
    <row r="263" spans="1:9" hidden="1" x14ac:dyDescent="0.25">
      <c r="A263" s="23" t="s">
        <v>46</v>
      </c>
      <c r="B263" s="23" t="s">
        <v>0</v>
      </c>
      <c r="C263" s="23" t="s">
        <v>32</v>
      </c>
      <c r="D263" s="24" t="s">
        <v>10</v>
      </c>
      <c r="E263" s="25" t="s">
        <v>62</v>
      </c>
      <c r="F263" s="26">
        <v>9305</v>
      </c>
      <c r="G263" s="26">
        <v>23350</v>
      </c>
      <c r="H263" s="26">
        <f t="shared" si="232"/>
        <v>398.50107066381156</v>
      </c>
      <c r="I263" s="13">
        <f t="shared" ref="I263" si="240">(H263-$H$11)/$H$11</f>
        <v>0.47647057106569818</v>
      </c>
    </row>
    <row r="264" spans="1:9" hidden="1" x14ac:dyDescent="0.25">
      <c r="A264" s="23" t="s">
        <v>46</v>
      </c>
      <c r="B264" s="23" t="s">
        <v>0</v>
      </c>
      <c r="C264" s="23" t="s">
        <v>26</v>
      </c>
      <c r="D264" s="24" t="s">
        <v>4</v>
      </c>
      <c r="E264" s="25" t="s">
        <v>62</v>
      </c>
      <c r="F264" s="26">
        <v>11327</v>
      </c>
      <c r="G264" s="26">
        <v>21932</v>
      </c>
      <c r="H264" s="26">
        <f t="shared" si="232"/>
        <v>516.45996717125661</v>
      </c>
      <c r="I264" s="13">
        <f t="shared" ref="I264" si="241">(H264-$H$12)/$H$12</f>
        <v>0.59941196083348514</v>
      </c>
    </row>
    <row r="265" spans="1:9" hidden="1" x14ac:dyDescent="0.25">
      <c r="A265" s="23" t="s">
        <v>46</v>
      </c>
      <c r="B265" s="23" t="s">
        <v>0</v>
      </c>
      <c r="C265" s="23" t="s">
        <v>30</v>
      </c>
      <c r="D265" s="24" t="s">
        <v>8</v>
      </c>
      <c r="E265" s="25" t="s">
        <v>62</v>
      </c>
      <c r="F265" s="26">
        <v>28222</v>
      </c>
      <c r="G265" s="26">
        <v>78746</v>
      </c>
      <c r="H265" s="26">
        <f>F265/G265*1000</f>
        <v>358.39280725370179</v>
      </c>
      <c r="I265" s="13">
        <f>(H265-$H$13)/$H$13</f>
        <v>0.19515833022567269</v>
      </c>
    </row>
    <row r="266" spans="1:9" hidden="1" x14ac:dyDescent="0.25">
      <c r="A266" s="20" t="s">
        <v>46</v>
      </c>
      <c r="B266" s="20" t="s">
        <v>0</v>
      </c>
      <c r="C266" s="20" t="s">
        <v>22</v>
      </c>
      <c r="D266" s="21" t="s">
        <v>48</v>
      </c>
      <c r="E266" s="14" t="s">
        <v>69</v>
      </c>
      <c r="F266" s="11">
        <f>SUM(F267:F277)</f>
        <v>859946</v>
      </c>
      <c r="G266" s="11">
        <f>SUM(G267:G277)</f>
        <v>1567559</v>
      </c>
      <c r="H266" s="11">
        <f>F266/G266*1000</f>
        <v>548.58923970325839</v>
      </c>
      <c r="I266" s="15">
        <f>(H266-$H$2)/$H$2</f>
        <v>0.37945478014180195</v>
      </c>
    </row>
    <row r="267" spans="1:9" hidden="1" x14ac:dyDescent="0.25">
      <c r="A267" s="23" t="s">
        <v>46</v>
      </c>
      <c r="B267" s="23" t="s">
        <v>0</v>
      </c>
      <c r="C267" s="23" t="s">
        <v>21</v>
      </c>
      <c r="D267" s="24" t="s">
        <v>0</v>
      </c>
      <c r="E267" s="25" t="s">
        <v>69</v>
      </c>
      <c r="F267" s="26">
        <v>617441</v>
      </c>
      <c r="G267" s="26">
        <v>1041029</v>
      </c>
      <c r="H267" s="26">
        <f>F267/G267*1000</f>
        <v>593.1064360358838</v>
      </c>
      <c r="I267" s="13">
        <f t="shared" ref="I267" si="242">(H267-$H$3)/$H$3</f>
        <v>0.34638223466485296</v>
      </c>
    </row>
    <row r="268" spans="1:9" hidden="1" x14ac:dyDescent="0.25">
      <c r="A268" s="23" t="s">
        <v>46</v>
      </c>
      <c r="B268" s="23" t="s">
        <v>0</v>
      </c>
      <c r="C268" s="23" t="s">
        <v>23</v>
      </c>
      <c r="D268" s="24" t="s">
        <v>1</v>
      </c>
      <c r="E268" s="25" t="s">
        <v>69</v>
      </c>
      <c r="F268" s="26">
        <v>20414</v>
      </c>
      <c r="G268" s="26">
        <v>58734</v>
      </c>
      <c r="H268" s="26">
        <f t="shared" ref="H268:H276" si="243">F268/G268*1000</f>
        <v>347.56699696938745</v>
      </c>
      <c r="I268" s="13">
        <f t="shared" ref="I268" si="244">(H268-$H$4)/$H$4</f>
        <v>0.49743883639877684</v>
      </c>
    </row>
    <row r="269" spans="1:9" hidden="1" x14ac:dyDescent="0.25">
      <c r="A269" s="23" t="s">
        <v>46</v>
      </c>
      <c r="B269" s="23" t="s">
        <v>0</v>
      </c>
      <c r="C269" s="23" t="s">
        <v>24</v>
      </c>
      <c r="D269" s="24" t="s">
        <v>2</v>
      </c>
      <c r="E269" s="25" t="s">
        <v>69</v>
      </c>
      <c r="F269" s="26">
        <v>32645</v>
      </c>
      <c r="G269" s="26">
        <v>61159</v>
      </c>
      <c r="H269" s="26">
        <f t="shared" si="243"/>
        <v>533.77262545169151</v>
      </c>
      <c r="I269" s="13">
        <f t="shared" ref="I269" si="245">(H269-$H$5)/$H$5</f>
        <v>0.43371471210895096</v>
      </c>
    </row>
    <row r="270" spans="1:9" hidden="1" x14ac:dyDescent="0.25">
      <c r="A270" s="23" t="s">
        <v>46</v>
      </c>
      <c r="B270" s="23" t="s">
        <v>0</v>
      </c>
      <c r="C270" s="23" t="s">
        <v>25</v>
      </c>
      <c r="D270" s="24" t="s">
        <v>3</v>
      </c>
      <c r="E270" s="25" t="s">
        <v>69</v>
      </c>
      <c r="F270" s="26">
        <v>7219</v>
      </c>
      <c r="G270" s="26">
        <v>18987</v>
      </c>
      <c r="H270" s="26">
        <f t="shared" si="243"/>
        <v>380.20751040185394</v>
      </c>
      <c r="I270" s="13">
        <f t="shared" ref="I270" si="246">(H270-$H$6)/$H$6</f>
        <v>0.49933323259901208</v>
      </c>
    </row>
    <row r="271" spans="1:9" hidden="1" x14ac:dyDescent="0.25">
      <c r="A271" s="23" t="s">
        <v>46</v>
      </c>
      <c r="B271" s="23" t="s">
        <v>0</v>
      </c>
      <c r="C271" s="23" t="s">
        <v>27</v>
      </c>
      <c r="D271" s="24" t="s">
        <v>5</v>
      </c>
      <c r="E271" s="25" t="s">
        <v>69</v>
      </c>
      <c r="F271" s="26">
        <v>78324</v>
      </c>
      <c r="G271" s="26">
        <v>143083</v>
      </c>
      <c r="H271" s="26">
        <f t="shared" si="243"/>
        <v>547.40255655808164</v>
      </c>
      <c r="I271" s="13">
        <f t="shared" ref="I271" si="247">(H271-$H$7)/$H$7</f>
        <v>0.64620302097898319</v>
      </c>
    </row>
    <row r="272" spans="1:9" hidden="1" x14ac:dyDescent="0.25">
      <c r="A272" s="23" t="s">
        <v>46</v>
      </c>
      <c r="B272" s="23" t="s">
        <v>0</v>
      </c>
      <c r="C272" s="23" t="s">
        <v>28</v>
      </c>
      <c r="D272" s="24" t="s">
        <v>6</v>
      </c>
      <c r="E272" s="25" t="s">
        <v>69</v>
      </c>
      <c r="F272" s="26">
        <v>21215</v>
      </c>
      <c r="G272" s="26">
        <v>49166</v>
      </c>
      <c r="H272" s="26">
        <f t="shared" si="243"/>
        <v>431.49737623560998</v>
      </c>
      <c r="I272" s="13">
        <f t="shared" ref="I272" si="248">(H272-$H$8)/$H$8</f>
        <v>0.47746435663479675</v>
      </c>
    </row>
    <row r="273" spans="1:9" hidden="1" x14ac:dyDescent="0.25">
      <c r="A273" s="23" t="s">
        <v>46</v>
      </c>
      <c r="B273" s="23" t="s">
        <v>0</v>
      </c>
      <c r="C273" s="23" t="s">
        <v>29</v>
      </c>
      <c r="D273" s="24" t="s">
        <v>7</v>
      </c>
      <c r="E273" s="25" t="s">
        <v>69</v>
      </c>
      <c r="F273" s="26">
        <v>28436</v>
      </c>
      <c r="G273" s="26">
        <v>61231</v>
      </c>
      <c r="H273" s="26">
        <f t="shared" si="243"/>
        <v>464.40528490470513</v>
      </c>
      <c r="I273" s="13">
        <f t="shared" ref="I273" si="249">(H273-$H$9)/$H$9</f>
        <v>0.43597446332869422</v>
      </c>
    </row>
    <row r="274" spans="1:9" hidden="1" x14ac:dyDescent="0.25">
      <c r="A274" s="23" t="s">
        <v>46</v>
      </c>
      <c r="B274" s="23" t="s">
        <v>0</v>
      </c>
      <c r="C274" s="23" t="s">
        <v>31</v>
      </c>
      <c r="D274" s="24" t="s">
        <v>9</v>
      </c>
      <c r="E274" s="25" t="s">
        <v>69</v>
      </c>
      <c r="F274" s="26">
        <v>5068</v>
      </c>
      <c r="G274" s="26">
        <v>10142</v>
      </c>
      <c r="H274" s="26">
        <f t="shared" si="243"/>
        <v>499.70420035495954</v>
      </c>
      <c r="I274" s="13">
        <f t="shared" ref="I274" si="250">(H274-$H$10)/$H$10</f>
        <v>0.48752898792078408</v>
      </c>
    </row>
    <row r="275" spans="1:9" hidden="1" x14ac:dyDescent="0.25">
      <c r="A275" s="23" t="s">
        <v>46</v>
      </c>
      <c r="B275" s="23" t="s">
        <v>0</v>
      </c>
      <c r="C275" s="23" t="s">
        <v>32</v>
      </c>
      <c r="D275" s="24" t="s">
        <v>10</v>
      </c>
      <c r="E275" s="25" t="s">
        <v>69</v>
      </c>
      <c r="F275" s="26">
        <v>9358</v>
      </c>
      <c r="G275" s="26">
        <v>23350</v>
      </c>
      <c r="H275" s="26">
        <f t="shared" si="243"/>
        <v>400.77087794432549</v>
      </c>
      <c r="I275" s="13">
        <f t="shared" ref="I275" si="251">(H275-$H$11)/$H$11</f>
        <v>0.48488034433453026</v>
      </c>
    </row>
    <row r="276" spans="1:9" hidden="1" x14ac:dyDescent="0.25">
      <c r="A276" s="23" t="s">
        <v>46</v>
      </c>
      <c r="B276" s="23" t="s">
        <v>0</v>
      </c>
      <c r="C276" s="23" t="s">
        <v>26</v>
      </c>
      <c r="D276" s="24" t="s">
        <v>4</v>
      </c>
      <c r="E276" s="25" t="s">
        <v>69</v>
      </c>
      <c r="F276" s="26">
        <v>11366</v>
      </c>
      <c r="G276" s="26">
        <v>21932</v>
      </c>
      <c r="H276" s="26">
        <f t="shared" si="243"/>
        <v>518.2381907714755</v>
      </c>
      <c r="I276" s="13">
        <f t="shared" ref="I276" si="252">(H276-$H$12)/$H$12</f>
        <v>0.60491889704541302</v>
      </c>
    </row>
    <row r="277" spans="1:9" hidden="1" x14ac:dyDescent="0.25">
      <c r="A277" s="23" t="s">
        <v>46</v>
      </c>
      <c r="B277" s="23" t="s">
        <v>0</v>
      </c>
      <c r="C277" s="23" t="s">
        <v>30</v>
      </c>
      <c r="D277" s="24" t="s">
        <v>8</v>
      </c>
      <c r="E277" s="25" t="s">
        <v>69</v>
      </c>
      <c r="F277" s="26">
        <v>28460</v>
      </c>
      <c r="G277" s="26">
        <v>78746</v>
      </c>
      <c r="H277" s="26">
        <f>F277/G277*1000</f>
        <v>361.41518299342192</v>
      </c>
      <c r="I277" s="13">
        <f>(H277-$H$13)/$H$13</f>
        <v>0.20523726448241253</v>
      </c>
    </row>
    <row r="278" spans="1:9" hidden="1" x14ac:dyDescent="0.25">
      <c r="A278" s="20" t="s">
        <v>46</v>
      </c>
      <c r="B278" s="20" t="s">
        <v>0</v>
      </c>
      <c r="C278" s="20" t="s">
        <v>22</v>
      </c>
      <c r="D278" s="21" t="s">
        <v>48</v>
      </c>
      <c r="E278" s="14" t="s">
        <v>73</v>
      </c>
      <c r="F278" s="11">
        <f>SUM(F279:F289)</f>
        <v>863956</v>
      </c>
      <c r="G278" s="11">
        <f>SUM(G279:G289)</f>
        <v>1567559</v>
      </c>
      <c r="H278" s="11">
        <f>F278/G278*1000</f>
        <v>551.14735713296909</v>
      </c>
      <c r="I278" s="15">
        <f>(H278-$H$2)/$H$2</f>
        <v>0.38588729296047719</v>
      </c>
    </row>
    <row r="279" spans="1:9" hidden="1" x14ac:dyDescent="0.25">
      <c r="A279" s="23" t="s">
        <v>46</v>
      </c>
      <c r="B279" s="23" t="s">
        <v>0</v>
      </c>
      <c r="C279" s="23" t="s">
        <v>21</v>
      </c>
      <c r="D279" s="24" t="s">
        <v>0</v>
      </c>
      <c r="E279" s="25" t="s">
        <v>73</v>
      </c>
      <c r="F279" s="26">
        <v>619985</v>
      </c>
      <c r="G279" s="26">
        <v>1041029</v>
      </c>
      <c r="H279" s="26">
        <f>F279/G279*1000</f>
        <v>595.55017199328745</v>
      </c>
      <c r="I279" s="13">
        <f t="shared" ref="I279" si="253">(H279-$H$3)/$H$3</f>
        <v>0.35192964146969313</v>
      </c>
    </row>
    <row r="280" spans="1:9" hidden="1" x14ac:dyDescent="0.25">
      <c r="A280" s="23" t="s">
        <v>46</v>
      </c>
      <c r="B280" s="23" t="s">
        <v>0</v>
      </c>
      <c r="C280" s="23" t="s">
        <v>23</v>
      </c>
      <c r="D280" s="24" t="s">
        <v>1</v>
      </c>
      <c r="E280" s="25" t="s">
        <v>73</v>
      </c>
      <c r="F280" s="26">
        <v>20519</v>
      </c>
      <c r="G280" s="26">
        <v>58734</v>
      </c>
      <c r="H280" s="26">
        <f t="shared" ref="H280:H288" si="254">F280/G280*1000</f>
        <v>349.35471788061426</v>
      </c>
      <c r="I280" s="13">
        <f t="shared" ref="I280" si="255">(H280-$H$4)/$H$4</f>
        <v>0.5051409564057262</v>
      </c>
    </row>
    <row r="281" spans="1:9" hidden="1" x14ac:dyDescent="0.25">
      <c r="A281" s="23" t="s">
        <v>46</v>
      </c>
      <c r="B281" s="23" t="s">
        <v>0</v>
      </c>
      <c r="C281" s="23" t="s">
        <v>24</v>
      </c>
      <c r="D281" s="24" t="s">
        <v>2</v>
      </c>
      <c r="E281" s="25" t="s">
        <v>73</v>
      </c>
      <c r="F281" s="26">
        <v>32750</v>
      </c>
      <c r="G281" s="26">
        <v>61159</v>
      </c>
      <c r="H281" s="26">
        <f t="shared" si="254"/>
        <v>535.48946189440642</v>
      </c>
      <c r="I281" s="13">
        <f t="shared" ref="I281" si="256">(H281-$H$5)/$H$5</f>
        <v>0.4383261394261953</v>
      </c>
    </row>
    <row r="282" spans="1:9" hidden="1" x14ac:dyDescent="0.25">
      <c r="A282" s="23" t="s">
        <v>46</v>
      </c>
      <c r="B282" s="23" t="s">
        <v>0</v>
      </c>
      <c r="C282" s="23" t="s">
        <v>25</v>
      </c>
      <c r="D282" s="24" t="s">
        <v>3</v>
      </c>
      <c r="E282" s="25" t="s">
        <v>73</v>
      </c>
      <c r="F282" s="26">
        <v>7247</v>
      </c>
      <c r="G282" s="26">
        <v>18987</v>
      </c>
      <c r="H282" s="26">
        <f t="shared" si="254"/>
        <v>381.68220361299836</v>
      </c>
      <c r="I282" s="13">
        <f t="shared" ref="I282" si="257">(H282-$H$6)/$H$6</f>
        <v>0.50514862676894856</v>
      </c>
    </row>
    <row r="283" spans="1:9" hidden="1" x14ac:dyDescent="0.25">
      <c r="A283" s="23" t="s">
        <v>46</v>
      </c>
      <c r="B283" s="23" t="s">
        <v>0</v>
      </c>
      <c r="C283" s="23" t="s">
        <v>27</v>
      </c>
      <c r="D283" s="24" t="s">
        <v>5</v>
      </c>
      <c r="E283" s="25" t="s">
        <v>73</v>
      </c>
      <c r="F283" s="26">
        <v>78843</v>
      </c>
      <c r="G283" s="26">
        <v>143083</v>
      </c>
      <c r="H283" s="26">
        <f t="shared" si="254"/>
        <v>551.02982185165251</v>
      </c>
      <c r="I283" s="13">
        <f t="shared" ref="I283" si="258">(H283-$H$7)/$H$7</f>
        <v>0.65711129134168289</v>
      </c>
    </row>
    <row r="284" spans="1:9" hidden="1" x14ac:dyDescent="0.25">
      <c r="A284" s="23" t="s">
        <v>46</v>
      </c>
      <c r="B284" s="23" t="s">
        <v>0</v>
      </c>
      <c r="C284" s="23" t="s">
        <v>28</v>
      </c>
      <c r="D284" s="24" t="s">
        <v>6</v>
      </c>
      <c r="E284" s="25" t="s">
        <v>73</v>
      </c>
      <c r="F284" s="26">
        <v>21312</v>
      </c>
      <c r="G284" s="26">
        <v>49166</v>
      </c>
      <c r="H284" s="26">
        <f t="shared" si="254"/>
        <v>433.47028434283857</v>
      </c>
      <c r="I284" s="13">
        <f t="shared" ref="I284" si="259">(H284-$H$8)/$H$8</f>
        <v>0.484219673278378</v>
      </c>
    </row>
    <row r="285" spans="1:9" hidden="1" x14ac:dyDescent="0.25">
      <c r="A285" s="23" t="s">
        <v>46</v>
      </c>
      <c r="B285" s="23" t="s">
        <v>0</v>
      </c>
      <c r="C285" s="23" t="s">
        <v>29</v>
      </c>
      <c r="D285" s="24" t="s">
        <v>7</v>
      </c>
      <c r="E285" s="25" t="s">
        <v>73</v>
      </c>
      <c r="F285" s="26">
        <v>28620</v>
      </c>
      <c r="G285" s="26">
        <v>61231</v>
      </c>
      <c r="H285" s="26">
        <f t="shared" si="254"/>
        <v>467.41029870490433</v>
      </c>
      <c r="I285" s="13">
        <f t="shared" ref="I285" si="260">(H285-$H$9)/$H$9</f>
        <v>0.44526618161721848</v>
      </c>
    </row>
    <row r="286" spans="1:9" hidden="1" x14ac:dyDescent="0.25">
      <c r="A286" s="23" t="s">
        <v>46</v>
      </c>
      <c r="B286" s="23" t="s">
        <v>0</v>
      </c>
      <c r="C286" s="23" t="s">
        <v>31</v>
      </c>
      <c r="D286" s="24" t="s">
        <v>9</v>
      </c>
      <c r="E286" s="25" t="s">
        <v>73</v>
      </c>
      <c r="F286" s="26">
        <v>5099</v>
      </c>
      <c r="G286" s="26">
        <v>10142</v>
      </c>
      <c r="H286" s="26">
        <f t="shared" si="254"/>
        <v>502.76079668704398</v>
      </c>
      <c r="I286" s="13">
        <f t="shared" ref="I286" si="261">(H286-$H$10)/$H$10</f>
        <v>0.49662792214050488</v>
      </c>
    </row>
    <row r="287" spans="1:9" hidden="1" x14ac:dyDescent="0.25">
      <c r="A287" s="23" t="s">
        <v>46</v>
      </c>
      <c r="B287" s="23" t="s">
        <v>0</v>
      </c>
      <c r="C287" s="23" t="s">
        <v>32</v>
      </c>
      <c r="D287" s="24" t="s">
        <v>10</v>
      </c>
      <c r="E287" s="25" t="s">
        <v>73</v>
      </c>
      <c r="F287" s="26">
        <v>9415</v>
      </c>
      <c r="G287" s="26">
        <v>23350</v>
      </c>
      <c r="H287" s="26">
        <f t="shared" si="254"/>
        <v>403.21199143468948</v>
      </c>
      <c r="I287" s="13">
        <f t="shared" ref="I287" si="262">(H287-$H$11)/$H$11</f>
        <v>0.49392481747270794</v>
      </c>
    </row>
    <row r="288" spans="1:9" hidden="1" x14ac:dyDescent="0.25">
      <c r="A288" s="23" t="s">
        <v>46</v>
      </c>
      <c r="B288" s="23" t="s">
        <v>0</v>
      </c>
      <c r="C288" s="23" t="s">
        <v>26</v>
      </c>
      <c r="D288" s="24" t="s">
        <v>4</v>
      </c>
      <c r="E288" s="25" t="s">
        <v>73</v>
      </c>
      <c r="F288" s="26">
        <v>11449</v>
      </c>
      <c r="G288" s="26">
        <v>21932</v>
      </c>
      <c r="H288" s="26">
        <f t="shared" si="254"/>
        <v>522.02261535655657</v>
      </c>
      <c r="I288" s="13">
        <f t="shared" ref="I288" si="263">(H288-$H$12)/$H$12</f>
        <v>0.61663878693233598</v>
      </c>
    </row>
    <row r="289" spans="1:9" hidden="1" x14ac:dyDescent="0.25">
      <c r="A289" s="23" t="s">
        <v>46</v>
      </c>
      <c r="B289" s="23" t="s">
        <v>0</v>
      </c>
      <c r="C289" s="23" t="s">
        <v>30</v>
      </c>
      <c r="D289" s="24" t="s">
        <v>8</v>
      </c>
      <c r="E289" s="25" t="s">
        <v>73</v>
      </c>
      <c r="F289" s="26">
        <v>28717</v>
      </c>
      <c r="G289" s="26">
        <v>78746</v>
      </c>
      <c r="H289" s="26">
        <f>F289/G289*1000</f>
        <v>364.67884083001042</v>
      </c>
      <c r="I289" s="13">
        <f>(H289-$H$13)/$H$13</f>
        <v>0.21612081954116083</v>
      </c>
    </row>
    <row r="290" spans="1:9" x14ac:dyDescent="0.25">
      <c r="A290" s="20" t="s">
        <v>46</v>
      </c>
      <c r="B290" s="20" t="s">
        <v>0</v>
      </c>
      <c r="C290" s="20" t="s">
        <v>22</v>
      </c>
      <c r="D290" s="21" t="s">
        <v>48</v>
      </c>
      <c r="E290" s="14" t="s">
        <v>75</v>
      </c>
      <c r="F290" s="11">
        <f>SUM(F291:F301)</f>
        <v>868264</v>
      </c>
      <c r="G290" s="11">
        <f>SUM(G291:G301)</f>
        <v>1567559</v>
      </c>
      <c r="H290" s="11">
        <f>F290/G290*1000</f>
        <v>553.89557904997514</v>
      </c>
      <c r="I290" s="15">
        <f>(H290-$H$2)/$H$2</f>
        <v>0.39279783291630116</v>
      </c>
    </row>
    <row r="291" spans="1:9" x14ac:dyDescent="0.25">
      <c r="A291" s="23" t="s">
        <v>46</v>
      </c>
      <c r="B291" s="23" t="s">
        <v>0</v>
      </c>
      <c r="C291" s="23" t="s">
        <v>21</v>
      </c>
      <c r="D291" s="24" t="s">
        <v>0</v>
      </c>
      <c r="E291" s="25" t="s">
        <v>75</v>
      </c>
      <c r="F291" s="26">
        <v>623020</v>
      </c>
      <c r="G291" s="26">
        <v>1041029</v>
      </c>
      <c r="H291" s="26">
        <f>F291/G291*1000</f>
        <v>598.4655566751743</v>
      </c>
      <c r="I291" s="13">
        <f t="shared" ref="I291" si="264">(H291-$H$3)/$H$3</f>
        <v>0.35854771523254303</v>
      </c>
    </row>
    <row r="292" spans="1:9" x14ac:dyDescent="0.25">
      <c r="A292" s="23" t="s">
        <v>46</v>
      </c>
      <c r="B292" s="23" t="s">
        <v>0</v>
      </c>
      <c r="C292" s="23" t="s">
        <v>23</v>
      </c>
      <c r="D292" s="24" t="s">
        <v>1</v>
      </c>
      <c r="E292" s="25" t="s">
        <v>75</v>
      </c>
      <c r="F292" s="26">
        <v>20569</v>
      </c>
      <c r="G292" s="26">
        <v>58734</v>
      </c>
      <c r="H292" s="26">
        <f t="shared" ref="H292:H300" si="265">F292/G292*1000</f>
        <v>350.2060135526271</v>
      </c>
      <c r="I292" s="13">
        <f t="shared" ref="I292" si="266">(H292-$H$4)/$H$4</f>
        <v>0.50880863259951192</v>
      </c>
    </row>
    <row r="293" spans="1:9" x14ac:dyDescent="0.25">
      <c r="A293" s="23" t="s">
        <v>46</v>
      </c>
      <c r="B293" s="23" t="s">
        <v>0</v>
      </c>
      <c r="C293" s="23" t="s">
        <v>24</v>
      </c>
      <c r="D293" s="24" t="s">
        <v>2</v>
      </c>
      <c r="E293" s="25" t="s">
        <v>75</v>
      </c>
      <c r="F293" s="26">
        <v>32817</v>
      </c>
      <c r="G293" s="26">
        <v>61159</v>
      </c>
      <c r="H293" s="26">
        <f t="shared" si="265"/>
        <v>536.58496705309108</v>
      </c>
      <c r="I293" s="13">
        <f t="shared" ref="I293" si="267">(H293-$H$5)/$H$5</f>
        <v>0.44126866923815095</v>
      </c>
    </row>
    <row r="294" spans="1:9" x14ac:dyDescent="0.25">
      <c r="A294" s="23" t="s">
        <v>46</v>
      </c>
      <c r="B294" s="23" t="s">
        <v>0</v>
      </c>
      <c r="C294" s="23" t="s">
        <v>25</v>
      </c>
      <c r="D294" s="24" t="s">
        <v>3</v>
      </c>
      <c r="E294" s="25" t="s">
        <v>75</v>
      </c>
      <c r="F294" s="26">
        <v>7290</v>
      </c>
      <c r="G294" s="26">
        <v>18987</v>
      </c>
      <c r="H294" s="26">
        <f t="shared" si="265"/>
        <v>383.9469110443988</v>
      </c>
      <c r="I294" s="13">
        <f t="shared" ref="I294" si="268">(H294-$H$6)/$H$6</f>
        <v>0.51407941067277974</v>
      </c>
    </row>
    <row r="295" spans="1:9" x14ac:dyDescent="0.25">
      <c r="A295" s="23" t="s">
        <v>46</v>
      </c>
      <c r="B295" s="23" t="s">
        <v>0</v>
      </c>
      <c r="C295" s="23" t="s">
        <v>27</v>
      </c>
      <c r="D295" s="24" t="s">
        <v>5</v>
      </c>
      <c r="E295" s="25" t="s">
        <v>75</v>
      </c>
      <c r="F295" s="26">
        <v>79356</v>
      </c>
      <c r="G295" s="26">
        <v>143083</v>
      </c>
      <c r="H295" s="26">
        <f t="shared" si="265"/>
        <v>554.61515344240752</v>
      </c>
      <c r="I295" s="13">
        <f t="shared" ref="I295" si="269">(H295-$H$7)/$H$7</f>
        <v>0.66789345453255944</v>
      </c>
    </row>
    <row r="296" spans="1:9" x14ac:dyDescent="0.25">
      <c r="A296" s="23" t="s">
        <v>46</v>
      </c>
      <c r="B296" s="23" t="s">
        <v>0</v>
      </c>
      <c r="C296" s="23" t="s">
        <v>28</v>
      </c>
      <c r="D296" s="24" t="s">
        <v>6</v>
      </c>
      <c r="E296" s="25" t="s">
        <v>75</v>
      </c>
      <c r="F296" s="26">
        <v>21404</v>
      </c>
      <c r="G296" s="26">
        <v>49166</v>
      </c>
      <c r="H296" s="26">
        <f t="shared" si="265"/>
        <v>435.34149615588007</v>
      </c>
      <c r="I296" s="13">
        <f t="shared" ref="I296" si="270">(H296-$H$8)/$H$8</f>
        <v>0.49062677772383634</v>
      </c>
    </row>
    <row r="297" spans="1:9" x14ac:dyDescent="0.25">
      <c r="A297" s="23" t="s">
        <v>46</v>
      </c>
      <c r="B297" s="23" t="s">
        <v>0</v>
      </c>
      <c r="C297" s="23" t="s">
        <v>29</v>
      </c>
      <c r="D297" s="24" t="s">
        <v>7</v>
      </c>
      <c r="E297" s="25" t="s">
        <v>75</v>
      </c>
      <c r="F297" s="26">
        <v>28783</v>
      </c>
      <c r="G297" s="26">
        <v>61231</v>
      </c>
      <c r="H297" s="26">
        <f t="shared" si="265"/>
        <v>470.07234897355914</v>
      </c>
      <c r="I297" s="13">
        <f t="shared" ref="I297" si="271">(H297-$H$9)/$H$9</f>
        <v>0.45349743205759624</v>
      </c>
    </row>
    <row r="298" spans="1:9" x14ac:dyDescent="0.25">
      <c r="A298" s="23" t="s">
        <v>46</v>
      </c>
      <c r="B298" s="23" t="s">
        <v>0</v>
      </c>
      <c r="C298" s="23" t="s">
        <v>31</v>
      </c>
      <c r="D298" s="24" t="s">
        <v>9</v>
      </c>
      <c r="E298" s="25" t="s">
        <v>75</v>
      </c>
      <c r="F298" s="26">
        <v>5129</v>
      </c>
      <c r="G298" s="26">
        <v>10142</v>
      </c>
      <c r="H298" s="26">
        <f t="shared" si="265"/>
        <v>505.7187931374483</v>
      </c>
      <c r="I298" s="13">
        <f t="shared" ref="I298" si="272">(H298-$H$10)/$H$10</f>
        <v>0.50543334235313797</v>
      </c>
    </row>
    <row r="299" spans="1:9" x14ac:dyDescent="0.25">
      <c r="A299" s="23" t="s">
        <v>46</v>
      </c>
      <c r="B299" s="23" t="s">
        <v>0</v>
      </c>
      <c r="C299" s="23" t="s">
        <v>32</v>
      </c>
      <c r="D299" s="24" t="s">
        <v>10</v>
      </c>
      <c r="E299" s="25" t="s">
        <v>75</v>
      </c>
      <c r="F299" s="26">
        <v>9475</v>
      </c>
      <c r="G299" s="26">
        <v>23350</v>
      </c>
      <c r="H299" s="26">
        <f t="shared" si="265"/>
        <v>405.7815845824411</v>
      </c>
      <c r="I299" s="13">
        <f t="shared" ref="I299" si="273">(H299-$H$11)/$H$11</f>
        <v>0.50344531551289518</v>
      </c>
    </row>
    <row r="300" spans="1:9" x14ac:dyDescent="0.25">
      <c r="A300" s="23" t="s">
        <v>46</v>
      </c>
      <c r="B300" s="23" t="s">
        <v>0</v>
      </c>
      <c r="C300" s="23" t="s">
        <v>26</v>
      </c>
      <c r="D300" s="24" t="s">
        <v>4</v>
      </c>
      <c r="E300" s="25" t="s">
        <v>75</v>
      </c>
      <c r="F300" s="26">
        <v>11501</v>
      </c>
      <c r="G300" s="26">
        <v>21932</v>
      </c>
      <c r="H300" s="26">
        <f t="shared" si="265"/>
        <v>524.39358015684843</v>
      </c>
      <c r="I300" s="13">
        <f t="shared" ref="I300" si="274">(H300-$H$12)/$H$12</f>
        <v>0.62398136854823982</v>
      </c>
    </row>
    <row r="301" spans="1:9" x14ac:dyDescent="0.25">
      <c r="A301" s="23" t="s">
        <v>46</v>
      </c>
      <c r="B301" s="23" t="s">
        <v>0</v>
      </c>
      <c r="C301" s="23" t="s">
        <v>30</v>
      </c>
      <c r="D301" s="24" t="s">
        <v>8</v>
      </c>
      <c r="E301" s="25" t="s">
        <v>75</v>
      </c>
      <c r="F301" s="26">
        <v>28920</v>
      </c>
      <c r="G301" s="26">
        <v>78746</v>
      </c>
      <c r="H301" s="26">
        <f>F301/G301*1000</f>
        <v>367.2567495491835</v>
      </c>
      <c r="I301" s="13">
        <f>(H301-$H$13)/$H$13</f>
        <v>0.22471755758367432</v>
      </c>
    </row>
  </sheetData>
  <autoFilter ref="A1:I301" xr:uid="{23E6342D-3469-4577-BAEA-AD9BE46FF766}">
    <filterColumn colId="4">
      <filters>
        <filter val="2026-Abr"/>
      </filters>
    </filterColumn>
  </autoFilter>
  <phoneticPr fontId="5" type="noConversion"/>
  <conditionalFormatting sqref="Y4:Y15">
    <cfRule type="dataBar" priority="1">
      <dataBar>
        <cfvo type="min"/>
        <cfvo type="max"/>
        <color theme="0" tint="-4.9989318521683403E-2"/>
      </dataBar>
      <extLst>
        <ext xmlns:x14="http://schemas.microsoft.com/office/spreadsheetml/2009/9/main" uri="{B025F937-C7B1-47D3-B67F-A62EFF666E3E}">
          <x14:id>{5ED131BE-D00D-45BA-BB23-AE9892B19AA4}</x14:id>
        </ext>
      </extLst>
    </cfRule>
    <cfRule type="dataBar" priority="2">
      <dataBar>
        <cfvo type="min"/>
        <cfvo type="max"/>
        <color theme="2" tint="-9.9978637043366805E-2"/>
      </dataBar>
      <extLst>
        <ext xmlns:x14="http://schemas.microsoft.com/office/spreadsheetml/2009/9/main" uri="{B025F937-C7B1-47D3-B67F-A62EFF666E3E}">
          <x14:id>{6A7AAEFA-5701-4E23-AE75-6F39F92BD645}</x14:id>
        </ext>
      </extLst>
    </cfRule>
    <cfRule type="dataBar" priority="3">
      <dataBar>
        <cfvo type="min"/>
        <cfvo type="max"/>
        <color rgb="FF7DCFE0"/>
      </dataBar>
      <extLst>
        <ext xmlns:x14="http://schemas.microsoft.com/office/spreadsheetml/2009/9/main" uri="{B025F937-C7B1-47D3-B67F-A62EFF666E3E}">
          <x14:id>{3256A4B7-1B24-45FD-B0C7-C111A7BD528B}</x14:id>
        </ext>
      </extLst>
    </cfRule>
  </conditionalFormatting>
  <conditionalFormatting sqref="Y4:Y15">
    <cfRule type="dataBar" priority="4">
      <dataBar>
        <cfvo type="min"/>
        <cfvo type="max"/>
        <color rgb="FF63C384"/>
      </dataBar>
      <extLst>
        <ext xmlns:x14="http://schemas.microsoft.com/office/spreadsheetml/2009/9/main" uri="{B025F937-C7B1-47D3-B67F-A62EFF666E3E}">
          <x14:id>{D201662F-4C14-4365-BF07-6EDAB6008FAD}</x14:id>
        </ext>
      </extLst>
    </cfRule>
  </conditionalFormatting>
  <conditionalFormatting sqref="Y4:Y15">
    <cfRule type="dataBar" priority="5">
      <dataBar>
        <cfvo type="min"/>
        <cfvo type="max"/>
        <color rgb="FF7DCFE0"/>
      </dataBar>
      <extLst>
        <ext xmlns:x14="http://schemas.microsoft.com/office/spreadsheetml/2009/9/main" uri="{B025F937-C7B1-47D3-B67F-A62EFF666E3E}">
          <x14:id>{B956B7A1-9AB0-4DDA-B6B1-541ED0A9F293}</x14:id>
        </ext>
      </extLst>
    </cfRule>
    <cfRule type="dataBar" priority="6">
      <dataBar>
        <cfvo type="min"/>
        <cfvo type="max"/>
        <color rgb="FF27AFCA"/>
      </dataBar>
      <extLst>
        <ext xmlns:x14="http://schemas.microsoft.com/office/spreadsheetml/2009/9/main" uri="{B025F937-C7B1-47D3-B67F-A62EFF666E3E}">
          <x14:id>{152F8AD7-3692-404C-9133-77E9E6E82F64}</x14:id>
        </ext>
      </extLst>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5ED131BE-D00D-45BA-BB23-AE9892B19AA4}">
            <x14:dataBar minLength="0" maxLength="100" gradient="0">
              <x14:cfvo type="autoMin"/>
              <x14:cfvo type="autoMax"/>
              <x14:negativeFillColor rgb="FFFF0000"/>
              <x14:axisColor rgb="FF000000"/>
            </x14:dataBar>
          </x14:cfRule>
          <x14:cfRule type="dataBar" id="{6A7AAEFA-5701-4E23-AE75-6F39F92BD645}">
            <x14:dataBar minLength="0" maxLength="100" gradient="0">
              <x14:cfvo type="autoMin"/>
              <x14:cfvo type="autoMax"/>
              <x14:negativeFillColor rgb="FFFF0000"/>
              <x14:axisColor rgb="FF000000"/>
            </x14:dataBar>
          </x14:cfRule>
          <x14:cfRule type="dataBar" id="{3256A4B7-1B24-45FD-B0C7-C111A7BD528B}">
            <x14:dataBar minLength="0" maxLength="100">
              <x14:cfvo type="autoMin"/>
              <x14:cfvo type="autoMax"/>
              <x14:negativeFillColor rgb="FFFF0000"/>
              <x14:axisColor rgb="FF000000"/>
            </x14:dataBar>
          </x14:cfRule>
          <xm:sqref>Y4:Y15</xm:sqref>
        </x14:conditionalFormatting>
        <x14:conditionalFormatting xmlns:xm="http://schemas.microsoft.com/office/excel/2006/main">
          <x14:cfRule type="dataBar" id="{D201662F-4C14-4365-BF07-6EDAB6008FAD}">
            <x14:dataBar minLength="0" maxLength="100" border="1" negativeBarBorderColorSameAsPositive="0">
              <x14:cfvo type="autoMin"/>
              <x14:cfvo type="autoMax"/>
              <x14:borderColor rgb="FF63C384"/>
              <x14:negativeFillColor rgb="FFFF0000"/>
              <x14:negativeBorderColor rgb="FFFF0000"/>
              <x14:axisColor rgb="FF000000"/>
            </x14:dataBar>
          </x14:cfRule>
          <xm:sqref>Y4:Y15</xm:sqref>
        </x14:conditionalFormatting>
        <x14:conditionalFormatting xmlns:xm="http://schemas.microsoft.com/office/excel/2006/main">
          <x14:cfRule type="dataBar" id="{B956B7A1-9AB0-4DDA-B6B1-541ED0A9F293}">
            <x14:dataBar minLength="0" maxLength="100">
              <x14:cfvo type="autoMin"/>
              <x14:cfvo type="autoMax"/>
              <x14:negativeFillColor rgb="FFFF0000"/>
              <x14:axisColor rgb="FF000000"/>
            </x14:dataBar>
          </x14:cfRule>
          <x14:cfRule type="dataBar" id="{152F8AD7-3692-404C-9133-77E9E6E82F64}">
            <x14:dataBar minLength="0" maxLength="100">
              <x14:cfvo type="autoMin"/>
              <x14:cfvo type="autoMax"/>
              <x14:negativeFillColor rgb="FFFF0000"/>
              <x14:axisColor rgb="FF000000"/>
            </x14:dataBar>
          </x14:cfRule>
          <xm:sqref>Y4:Y15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Metadato</vt:lpstr>
      <vt:lpstr>Total padrón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Andrés Nieto</dc:creator>
  <cp:lastModifiedBy>andres.nieto</cp:lastModifiedBy>
  <dcterms:created xsi:type="dcterms:W3CDTF">2024-11-12T15:25:36Z</dcterms:created>
  <dcterms:modified xsi:type="dcterms:W3CDTF">2026-05-12T18:05:05Z</dcterms:modified>
</cp:coreProperties>
</file>